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Кассовое исполнение" sheetId="2" r:id="rId1"/>
    <sheet name="Целевые показатели" sheetId="1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N25" i="2" l="1"/>
  <c r="M25" i="2"/>
  <c r="L25" i="2"/>
  <c r="G25" i="2"/>
  <c r="C25" i="2"/>
  <c r="N24" i="2"/>
  <c r="M24" i="2"/>
  <c r="L24" i="2"/>
  <c r="G24" i="2"/>
  <c r="C24" i="2"/>
  <c r="J23" i="2"/>
  <c r="I23" i="2"/>
  <c r="H23" i="2"/>
  <c r="L23" i="2" s="1"/>
  <c r="F23" i="2"/>
  <c r="F22" i="2" s="1"/>
  <c r="F21" i="2" s="1"/>
  <c r="N21" i="2" s="1"/>
  <c r="E23" i="2"/>
  <c r="D23" i="2"/>
  <c r="D22" i="2" s="1"/>
  <c r="I22" i="2"/>
  <c r="H22" i="2"/>
  <c r="M21" i="2"/>
  <c r="L21" i="2"/>
  <c r="G21" i="2"/>
  <c r="J20" i="2"/>
  <c r="I20" i="2"/>
  <c r="H20" i="2"/>
  <c r="E20" i="2"/>
  <c r="D20" i="2"/>
  <c r="N19" i="2"/>
  <c r="M19" i="2"/>
  <c r="L19" i="2"/>
  <c r="G19" i="2"/>
  <c r="C19" i="2"/>
  <c r="N18" i="2"/>
  <c r="M18" i="2"/>
  <c r="L18" i="2"/>
  <c r="G18" i="2"/>
  <c r="C18" i="2"/>
  <c r="N17" i="2"/>
  <c r="M17" i="2"/>
  <c r="L17" i="2"/>
  <c r="G17" i="2"/>
  <c r="C17" i="2"/>
  <c r="N16" i="2"/>
  <c r="M16" i="2"/>
  <c r="L16" i="2"/>
  <c r="G16" i="2"/>
  <c r="C16" i="2"/>
  <c r="J15" i="2"/>
  <c r="I15" i="2"/>
  <c r="M15" i="2" s="1"/>
  <c r="H15" i="2"/>
  <c r="G15" i="2" s="1"/>
  <c r="F15" i="2"/>
  <c r="E15" i="2"/>
  <c r="D15" i="2"/>
  <c r="N14" i="2"/>
  <c r="M14" i="2"/>
  <c r="L14" i="2"/>
  <c r="G14" i="2"/>
  <c r="C14" i="2"/>
  <c r="J13" i="2"/>
  <c r="J12" i="2" s="1"/>
  <c r="I13" i="2"/>
  <c r="H13" i="2"/>
  <c r="L13" i="2" s="1"/>
  <c r="F13" i="2"/>
  <c r="E13" i="2"/>
  <c r="D13" i="2"/>
  <c r="N11" i="2"/>
  <c r="M11" i="2"/>
  <c r="L11" i="2"/>
  <c r="G11" i="2"/>
  <c r="C11" i="2"/>
  <c r="J10" i="2"/>
  <c r="N10" i="2" s="1"/>
  <c r="I10" i="2"/>
  <c r="H10" i="2"/>
  <c r="F10" i="2"/>
  <c r="F8" i="2" s="1"/>
  <c r="E10" i="2"/>
  <c r="E8" i="2" s="1"/>
  <c r="D10" i="2"/>
  <c r="N9" i="2"/>
  <c r="M9" i="2"/>
  <c r="L9" i="2"/>
  <c r="G9" i="2"/>
  <c r="C9" i="2"/>
  <c r="G24" i="1"/>
  <c r="G23" i="1"/>
  <c r="G21" i="1"/>
  <c r="G20" i="1"/>
  <c r="G19" i="1"/>
  <c r="G18" i="1"/>
  <c r="G17" i="1"/>
  <c r="G16" i="1"/>
  <c r="G14" i="1"/>
  <c r="G12" i="1"/>
  <c r="G11" i="1"/>
  <c r="G9" i="1"/>
  <c r="G8" i="1"/>
  <c r="J8" i="2" l="1"/>
  <c r="N8" i="2" s="1"/>
  <c r="K24" i="2"/>
  <c r="K9" i="2"/>
  <c r="C10" i="2"/>
  <c r="M10" i="2"/>
  <c r="M13" i="2"/>
  <c r="N15" i="2"/>
  <c r="K18" i="2"/>
  <c r="M20" i="2"/>
  <c r="C23" i="2"/>
  <c r="N23" i="2"/>
  <c r="L15" i="2"/>
  <c r="D8" i="2"/>
  <c r="C8" i="2" s="1"/>
  <c r="K14" i="2"/>
  <c r="C13" i="2"/>
  <c r="E22" i="2"/>
  <c r="C22" i="2" s="1"/>
  <c r="M23" i="2"/>
  <c r="K25" i="2"/>
  <c r="K19" i="2"/>
  <c r="M22" i="2"/>
  <c r="K16" i="2"/>
  <c r="L10" i="2"/>
  <c r="K11" i="2"/>
  <c r="I12" i="2"/>
  <c r="E12" i="2"/>
  <c r="E7" i="2" s="1"/>
  <c r="N13" i="2"/>
  <c r="C15" i="2"/>
  <c r="K17" i="2"/>
  <c r="L20" i="2"/>
  <c r="K15" i="2"/>
  <c r="L22" i="2"/>
  <c r="I8" i="2"/>
  <c r="D12" i="2"/>
  <c r="C12" i="2" s="1"/>
  <c r="F20" i="2"/>
  <c r="F12" i="2" s="1"/>
  <c r="F7" i="2" s="1"/>
  <c r="J22" i="2"/>
  <c r="G22" i="2" s="1"/>
  <c r="H8" i="2"/>
  <c r="G10" i="2"/>
  <c r="K10" i="2" s="1"/>
  <c r="H12" i="2"/>
  <c r="G13" i="2"/>
  <c r="K13" i="2" s="1"/>
  <c r="G20" i="2"/>
  <c r="C21" i="2"/>
  <c r="K21" i="2" s="1"/>
  <c r="G23" i="2"/>
  <c r="K23" i="2" s="1"/>
  <c r="C7" i="2" l="1"/>
  <c r="M12" i="2"/>
  <c r="G8" i="2"/>
  <c r="H7" i="2"/>
  <c r="L8" i="2"/>
  <c r="M8" i="2"/>
  <c r="I7" i="2"/>
  <c r="M7" i="2" s="1"/>
  <c r="N22" i="2"/>
  <c r="J7" i="2"/>
  <c r="N7" i="2" s="1"/>
  <c r="D7" i="2"/>
  <c r="N12" i="2"/>
  <c r="K22" i="2"/>
  <c r="L12" i="2"/>
  <c r="G12" i="2"/>
  <c r="K12" i="2" s="1"/>
  <c r="N20" i="2"/>
  <c r="C20" i="2"/>
  <c r="K20" i="2" s="1"/>
  <c r="G7" i="2" l="1"/>
  <c r="K7" i="2" s="1"/>
  <c r="K8" i="2"/>
  <c r="L7" i="2"/>
</calcChain>
</file>

<file path=xl/sharedStrings.xml><?xml version="1.0" encoding="utf-8"?>
<sst xmlns="http://schemas.openxmlformats.org/spreadsheetml/2006/main" count="107" uniqueCount="76">
  <si>
    <t>Муниципальная программа сельского поселения Сорум  «Защита населения от чрезвычайных ситуаций, обеспечение первичных мер пожарной безопасности и безопасности людей на водных объектах на 2014-2016 годы»</t>
  </si>
  <si>
    <t>Повышение уровня информированности населения о чрезвычайных ситуациях и порядке действий при их возникновении, обеспечение безопасности людей на водных объектах, через распространение информационного материала</t>
  </si>
  <si>
    <t>экз.</t>
  </si>
  <si>
    <t>Администрация сельского поселения Сорум</t>
  </si>
  <si>
    <t>Проведение тренировок органов управления силами ГО и ЧС сельского поселения Сорум с применением специального оборудования не менее 1 раза в год</t>
  </si>
  <si>
    <t>раз</t>
  </si>
  <si>
    <t>Увеличение оснащенности мест общего пользования противопожарным инвентарем</t>
  </si>
  <si>
    <t>ед.</t>
  </si>
  <si>
    <t>Увеличение резервов материальных ресурсов (запасов) для предупреждения и ликвидации угроз по ГО и ЧС</t>
  </si>
  <si>
    <t>%</t>
  </si>
  <si>
    <t>Содержание в рабочем состоянии противопожарный разрыв между сельским поселением и лесным массивом, опашка и уборка палой листвы</t>
  </si>
  <si>
    <t xml:space="preserve">м² </t>
  </si>
  <si>
    <t xml:space="preserve"> Муниципальная программа сельского поселения Сорум «Развитие жилищно-коммунального комплекса и повышение энергетической эффективности  на 2014-2016 годы»</t>
  </si>
  <si>
    <t>Сокращение потребления энергоресурсов</t>
  </si>
  <si>
    <t>Повышение уровня благоустроенности сельского поселения Сорум:</t>
  </si>
  <si>
    <t>Обустройство мест массового отдыха</t>
  </si>
  <si>
    <t>Количество отремонтированных (приобретенных) детских игровых комплексов</t>
  </si>
  <si>
    <t>шт.</t>
  </si>
  <si>
    <t>Обустройство площадей зеленых насаждений сельского поселения Сорум (посадка цветов, деревьев, газонов и т.д.)</t>
  </si>
  <si>
    <t>м²</t>
  </si>
  <si>
    <t>Объем потребления электроэнергии сети уличного освещения</t>
  </si>
  <si>
    <t xml:space="preserve"> тыс. кВт/ч</t>
  </si>
  <si>
    <t>Доля граждан, участвующих в работах по благоустройству от общего числа граждан проживающих в поселении</t>
  </si>
  <si>
    <t>Сокращение доли муниципальной собственности в многоквартирных домах</t>
  </si>
  <si>
    <t xml:space="preserve"> Муниципальная программа сельского поселения Сорум «Развитие муниципальной службы сельского поселения Сорум на  2014-2016 годы»</t>
  </si>
  <si>
    <t>Доля муниципальных служащих, прошедших курсы повышения квалификации по программам дополнительного профессионального образования от потребности</t>
  </si>
  <si>
    <t>Доля муниципальных служащих, прошедших  диспансеризацию, от потребности</t>
  </si>
  <si>
    <t>Информация</t>
  </si>
  <si>
    <t>№ п/п</t>
  </si>
  <si>
    <t>Наименование  целевых показателей</t>
  </si>
  <si>
    <t>Единица измерения</t>
  </si>
  <si>
    <t>Базовый показатель на начало разработки</t>
  </si>
  <si>
    <t>Предусмотрено по программе на отчетный год</t>
  </si>
  <si>
    <t>За отчетный период</t>
  </si>
  <si>
    <t>% выполнения за отчетный период</t>
  </si>
  <si>
    <t>Информационная обеспеченность</t>
  </si>
  <si>
    <t>Сельское поселение Сорум</t>
  </si>
  <si>
    <t>Муниципальная программа сельского поселения Сорум «Защита населения от чрезвычайных ситуаций, обеспечение первичных мер пожарной безопасности и безопасности людей на водных объектах на 2014-2016 годы»</t>
  </si>
  <si>
    <t>Создание резерва материальных ресурсов для ликвидации чрезвычайных ситуаций и в целях гражданской обороны</t>
  </si>
  <si>
    <r>
      <t>Приобретено в резерв материальных ресурсов</t>
    </r>
    <r>
      <rPr>
        <sz val="10.5"/>
        <rFont val="Calibri"/>
        <family val="2"/>
        <charset val="204"/>
      </rPr>
      <t xml:space="preserve"> </t>
    </r>
    <r>
      <rPr>
        <sz val="10.5"/>
        <rFont val="Times New Roman"/>
        <family val="1"/>
        <charset val="204"/>
      </rPr>
      <t>для ликвидации чрезвычайных ситуаций и в целях гражданской обороны: костюм «Аляска»-8 шт., валенки на резиновом ходу-7шт., шапка ушанка-11 шт., аптечка для оказания первой помощи, набор первичного пожаротушения – 10 шт</t>
    </r>
  </si>
  <si>
    <t xml:space="preserve">Мероприятия по обеспечению первичных мер пожарной безопасности, в т.ч. распространение информационного материала (1 – 3, 5) </t>
  </si>
  <si>
    <t>мероприятия предусмотренные МП на год исполнены в полном объеме</t>
  </si>
  <si>
    <t>Распространение информационного материала</t>
  </si>
  <si>
    <t xml:space="preserve">Обеспечение мероприятий по энергосбережению и повышению энергетической эффективности </t>
  </si>
  <si>
    <t xml:space="preserve">приобретены и заменены лампы накаливания высокой мощности на энергосберегающие. </t>
  </si>
  <si>
    <t>Повышение энергоэффективности систем освещения методом замены  ламп накаливания высокой мощности  на энергоэффективные</t>
  </si>
  <si>
    <t>Благоустройство территории поселения</t>
  </si>
  <si>
    <t>уличное освещение</t>
  </si>
  <si>
    <t>Мероприятия предусмотренные муниципальной программой на год исполнены в полном объеме. Средства не освоены, в связи с переносом сроков окончательного расчета за текущий год в январе 2017 года</t>
  </si>
  <si>
    <t xml:space="preserve">озеленение </t>
  </si>
  <si>
    <t>приобретена и высажена рассада цветов в уличные клумбы, кустарники в кол-ве 20 шт.</t>
  </si>
  <si>
    <t>прочие мероприятия</t>
  </si>
  <si>
    <t>Выполнены работы по благоустройству территорий: - от парка Победы до детского сада(тротуарная дорожка); - придворовая территория жилого дома. Средства не освоены, в связи со сменой сроков сдачи жилого дома, срок исполнения по данному мероприятию 2017 год</t>
  </si>
  <si>
    <t>организация временных рабочих мест по безработным гражданам и трудоустройству несовершеннолетних</t>
  </si>
  <si>
    <t>заключено 37 договоров с несовершеннолетними в возрасте от 14 до 18 лет. Экономия в результате нарушения договоров 2 несовершеннолетних граждан</t>
  </si>
  <si>
    <t>Обеспечение надлежащего уровня эксплуатации муниципального имущества</t>
  </si>
  <si>
    <t>По состоянию на 31.12.2016 года площадь объектов муниципальной собственности сельского поселения составляет 1824,78 (11,709 руб. стоим. 1м2/мес)</t>
  </si>
  <si>
    <t>Перечисление взносов для проведения капитального ремонта общего имущества в многоквартирных домах сельского поселения</t>
  </si>
  <si>
    <t>«Развитие муниципальной службы в сельском поселении Сорум на 2014-2016 годы»</t>
  </si>
  <si>
    <t>Создание условий для развития и совершенствования муниципальной службы</t>
  </si>
  <si>
    <t>мероприятие предусмотренные МП на год исполнены в полном объеме</t>
  </si>
  <si>
    <t>Повышение квалификации муниципальных служащих с получением свидетельства государственного образца</t>
  </si>
  <si>
    <t>Проведение диспансеризации муниципальных служащих</t>
  </si>
  <si>
    <t>Отчет</t>
  </si>
  <si>
    <t xml:space="preserve">Наименование  муниципальной программы, подпрограммы, мероприятий </t>
  </si>
  <si>
    <t>Объемы бюджетных ассигнований на реализацию муниципальных программ в соответствии со сводной бюджетной росписью на 2016 год, тыс. рублей</t>
  </si>
  <si>
    <t>Фактические объемы бюджетных ассигнований на реализацию муниципальной программы 
за 2016 год, тыс. рублей</t>
  </si>
  <si>
    <t>Процент исполнения</t>
  </si>
  <si>
    <t>Примечания</t>
  </si>
  <si>
    <t>Всего</t>
  </si>
  <si>
    <t>в том числе</t>
  </si>
  <si>
    <t xml:space="preserve"> бюджет Белоярского района</t>
  </si>
  <si>
    <t>бюджет ХМАО</t>
  </si>
  <si>
    <t>Федеральный бюджет</t>
  </si>
  <si>
    <t>о ходе выполнения муниципальных программ сельского поселения Белоярского района за 2016 год</t>
  </si>
  <si>
    <t>о достижении целевых показателей о реализации муниципальных программ сельского поселения в границах                                     Белоярского района за  2016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</si>
</sst>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_-* #,##0.0_р_._-;\-* #,##0.0_р_._-;_-* &quot;-&quot;?_р_.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.5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.5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0.5"/>
      <name val="Times New Roman"/>
      <family val="1"/>
      <charset val="204"/>
    </font>
    <font>
      <sz val="10.5"/>
      <name val="Calibri"/>
      <family val="2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0.5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0" borderId="1" xfId="0" applyFont="1" applyBorder="1" applyAlignment="1">
      <alignment horizontal="center" vertical="center"/>
    </xf>
    <xf numFmtId="164" fontId="3" fillId="0" borderId="0" xfId="0" applyNumberFormat="1" applyFont="1"/>
    <xf numFmtId="0" fontId="3" fillId="0" borderId="0" xfId="0" applyFont="1"/>
    <xf numFmtId="0" fontId="4" fillId="0" borderId="1" xfId="0" applyFont="1" applyBorder="1" applyAlignment="1">
      <alignment vertical="center" wrapText="1" shrinkToFit="1"/>
    </xf>
    <xf numFmtId="0" fontId="4" fillId="0" borderId="1" xfId="0" applyFont="1" applyBorder="1" applyAlignment="1">
      <alignment horizontal="center" vertical="center"/>
    </xf>
    <xf numFmtId="9" fontId="4" fillId="0" borderId="1" xfId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9" fontId="4" fillId="0" borderId="1" xfId="1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 shrinkToFit="1"/>
    </xf>
    <xf numFmtId="0" fontId="4" fillId="0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 shrinkToFit="1"/>
    </xf>
    <xf numFmtId="0" fontId="4" fillId="0" borderId="1" xfId="0" applyFont="1" applyBorder="1" applyAlignment="1">
      <alignment horizontal="center" vertical="center" wrapText="1" shrinkToFit="1"/>
    </xf>
    <xf numFmtId="0" fontId="4" fillId="0" borderId="6" xfId="0" applyFont="1" applyBorder="1" applyAlignment="1">
      <alignment horizontal="center" vertical="center" wrapText="1" shrinkToFit="1"/>
    </xf>
    <xf numFmtId="16" fontId="4" fillId="0" borderId="1" xfId="0" applyNumberFormat="1" applyFont="1" applyBorder="1" applyAlignment="1">
      <alignment vertical="top" wrapText="1"/>
    </xf>
    <xf numFmtId="0" fontId="6" fillId="0" borderId="1" xfId="0" applyFont="1" applyFill="1" applyBorder="1" applyAlignment="1">
      <alignment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 wrapText="1"/>
    </xf>
    <xf numFmtId="165" fontId="2" fillId="3" borderId="1" xfId="0" applyNumberFormat="1" applyFont="1" applyFill="1" applyBorder="1" applyAlignment="1">
      <alignment horizontal="center" vertical="center"/>
    </xf>
    <xf numFmtId="165" fontId="2" fillId="3" borderId="1" xfId="0" applyNumberFormat="1" applyFont="1" applyFill="1" applyBorder="1" applyAlignment="1">
      <alignment horizontal="center" vertical="center" wrapText="1"/>
    </xf>
    <xf numFmtId="0" fontId="2" fillId="3" borderId="0" xfId="0" applyFont="1" applyFill="1" applyAlignment="1">
      <alignment vertical="center"/>
    </xf>
    <xf numFmtId="0" fontId="4" fillId="4" borderId="1" xfId="0" applyFont="1" applyFill="1" applyBorder="1" applyAlignment="1">
      <alignment horizontal="center" vertical="top" wrapText="1"/>
    </xf>
    <xf numFmtId="0" fontId="4" fillId="4" borderId="1" xfId="0" applyFont="1" applyFill="1" applyBorder="1" applyAlignment="1">
      <alignment vertical="center" wrapText="1"/>
    </xf>
    <xf numFmtId="165" fontId="4" fillId="4" borderId="1" xfId="0" applyNumberFormat="1" applyFont="1" applyFill="1" applyBorder="1" applyAlignment="1">
      <alignment horizontal="center" vertical="center" wrapText="1"/>
    </xf>
    <xf numFmtId="0" fontId="4" fillId="4" borderId="0" xfId="0" applyFont="1" applyFill="1" applyAlignment="1">
      <alignment vertical="center"/>
    </xf>
    <xf numFmtId="0" fontId="4" fillId="4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vertical="top" wrapText="1"/>
    </xf>
    <xf numFmtId="165" fontId="4" fillId="2" borderId="1" xfId="0" applyNumberFormat="1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/>
    </xf>
    <xf numFmtId="165" fontId="4" fillId="0" borderId="1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/>
    </xf>
    <xf numFmtId="0" fontId="4" fillId="4" borderId="1" xfId="0" applyFont="1" applyFill="1" applyBorder="1" applyAlignment="1">
      <alignment horizontal="center" vertical="center"/>
    </xf>
    <xf numFmtId="165" fontId="4" fillId="4" borderId="1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center" wrapText="1" indent="1"/>
    </xf>
    <xf numFmtId="0" fontId="4" fillId="0" borderId="0" xfId="0" applyFont="1" applyFill="1" applyAlignment="1">
      <alignment horizontal="left" vertical="center" indent="1"/>
    </xf>
    <xf numFmtId="0" fontId="4" fillId="4" borderId="1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vertical="top" wrapText="1"/>
    </xf>
    <xf numFmtId="165" fontId="2" fillId="4" borderId="1" xfId="0" applyNumberFormat="1" applyFont="1" applyFill="1" applyBorder="1" applyAlignment="1">
      <alignment horizontal="center" vertical="center"/>
    </xf>
    <xf numFmtId="165" fontId="2" fillId="4" borderId="1" xfId="0" applyNumberFormat="1" applyFont="1" applyFill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165" fontId="9" fillId="0" borderId="0" xfId="0" applyNumberFormat="1" applyFont="1" applyAlignment="1">
      <alignment vertical="center"/>
    </xf>
    <xf numFmtId="0" fontId="9" fillId="0" borderId="0" xfId="0" applyFont="1" applyAlignment="1">
      <alignment horizontal="right" vertical="center" wrapText="1"/>
    </xf>
    <xf numFmtId="0" fontId="10" fillId="0" borderId="1" xfId="0" applyFont="1" applyBorder="1"/>
    <xf numFmtId="0" fontId="4" fillId="0" borderId="0" xfId="0" applyFont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0" fillId="2" borderId="0" xfId="0" applyFill="1"/>
    <xf numFmtId="0" fontId="4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4" fillId="4" borderId="1" xfId="0" applyFont="1" applyFill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 shrinkToFit="1"/>
    </xf>
    <xf numFmtId="0" fontId="4" fillId="0" borderId="3" xfId="0" applyFont="1" applyBorder="1" applyAlignment="1">
      <alignment horizontal="center" vertical="center" wrapText="1" shrinkToFit="1"/>
    </xf>
    <xf numFmtId="0" fontId="4" fillId="0" borderId="4" xfId="0" applyFont="1" applyBorder="1" applyAlignment="1">
      <alignment horizontal="center" vertical="center" wrapText="1" shrinkToFi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M25"/>
  <sheetViews>
    <sheetView tabSelected="1" zoomScale="89" zoomScaleNormal="89" workbookViewId="0">
      <selection activeCell="B12" sqref="B12"/>
    </sheetView>
  </sheetViews>
  <sheetFormatPr defaultRowHeight="15" x14ac:dyDescent="0.25"/>
  <cols>
    <col min="1" max="1" width="6" bestFit="1" customWidth="1"/>
    <col min="2" max="2" width="37.5703125" customWidth="1"/>
    <col min="3" max="3" width="9.7109375" customWidth="1"/>
    <col min="4" max="4" width="10.140625" bestFit="1" customWidth="1"/>
    <col min="7" max="8" width="10.140625" bestFit="1" customWidth="1"/>
    <col min="15" max="15" width="51.85546875" customWidth="1"/>
    <col min="16" max="143" width="9.140625" style="60"/>
  </cols>
  <sheetData>
    <row r="1" spans="1:143" ht="18.75" x14ac:dyDescent="0.25">
      <c r="A1" s="51" t="s">
        <v>63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</row>
    <row r="2" spans="1:143" ht="18.75" x14ac:dyDescent="0.25">
      <c r="A2" s="51" t="s">
        <v>74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</row>
    <row r="3" spans="1:143" x14ac:dyDescent="0.25">
      <c r="A3" s="52"/>
      <c r="B3" s="53"/>
      <c r="C3" s="54"/>
      <c r="D3" s="54"/>
      <c r="E3" s="53"/>
      <c r="F3" s="53"/>
      <c r="G3" s="53"/>
      <c r="H3" s="53"/>
      <c r="I3" s="53"/>
      <c r="J3" s="53"/>
      <c r="K3" s="53"/>
      <c r="L3" s="53"/>
      <c r="M3" s="53"/>
      <c r="N3" s="53"/>
      <c r="O3" s="55"/>
    </row>
    <row r="4" spans="1:143" ht="63" customHeight="1" x14ac:dyDescent="0.25">
      <c r="A4" s="14" t="s">
        <v>28</v>
      </c>
      <c r="B4" s="14" t="s">
        <v>64</v>
      </c>
      <c r="C4" s="14" t="s">
        <v>65</v>
      </c>
      <c r="D4" s="14"/>
      <c r="E4" s="14"/>
      <c r="F4" s="14"/>
      <c r="G4" s="14" t="s">
        <v>66</v>
      </c>
      <c r="H4" s="14"/>
      <c r="I4" s="14"/>
      <c r="J4" s="14"/>
      <c r="K4" s="14" t="s">
        <v>67</v>
      </c>
      <c r="L4" s="14"/>
      <c r="M4" s="14"/>
      <c r="N4" s="14"/>
      <c r="O4" s="14" t="s">
        <v>68</v>
      </c>
    </row>
    <row r="5" spans="1:143" ht="23.25" customHeight="1" x14ac:dyDescent="0.25">
      <c r="A5" s="14"/>
      <c r="B5" s="14"/>
      <c r="C5" s="14" t="s">
        <v>69</v>
      </c>
      <c r="D5" s="14" t="s">
        <v>70</v>
      </c>
      <c r="E5" s="14"/>
      <c r="F5" s="14"/>
      <c r="G5" s="14" t="s">
        <v>69</v>
      </c>
      <c r="H5" s="14" t="s">
        <v>70</v>
      </c>
      <c r="I5" s="14"/>
      <c r="J5" s="14"/>
      <c r="K5" s="14" t="s">
        <v>69</v>
      </c>
      <c r="L5" s="14" t="s">
        <v>70</v>
      </c>
      <c r="M5" s="14"/>
      <c r="N5" s="14"/>
      <c r="O5" s="56"/>
    </row>
    <row r="6" spans="1:143" ht="54" x14ac:dyDescent="0.25">
      <c r="A6" s="14"/>
      <c r="B6" s="14"/>
      <c r="C6" s="14"/>
      <c r="D6" s="7" t="s">
        <v>71</v>
      </c>
      <c r="E6" s="7" t="s">
        <v>72</v>
      </c>
      <c r="F6" s="7" t="s">
        <v>73</v>
      </c>
      <c r="G6" s="14"/>
      <c r="H6" s="7" t="s">
        <v>71</v>
      </c>
      <c r="I6" s="7" t="s">
        <v>72</v>
      </c>
      <c r="J6" s="7" t="s">
        <v>73</v>
      </c>
      <c r="K6" s="14"/>
      <c r="L6" s="7" t="s">
        <v>71</v>
      </c>
      <c r="M6" s="7" t="s">
        <v>72</v>
      </c>
      <c r="N6" s="7" t="s">
        <v>73</v>
      </c>
      <c r="O6" s="56"/>
    </row>
    <row r="7" spans="1:143" s="23" customFormat="1" ht="13.5" x14ac:dyDescent="0.25">
      <c r="A7" s="18"/>
      <c r="B7" s="19" t="s">
        <v>36</v>
      </c>
      <c r="C7" s="20">
        <f t="shared" ref="C7:J7" si="0">C8+C12+C22</f>
        <v>6350.1620000000003</v>
      </c>
      <c r="D7" s="20">
        <f t="shared" si="0"/>
        <v>6350.1620000000003</v>
      </c>
      <c r="E7" s="20">
        <f t="shared" si="0"/>
        <v>0</v>
      </c>
      <c r="F7" s="20">
        <f t="shared" si="0"/>
        <v>0</v>
      </c>
      <c r="G7" s="20">
        <f t="shared" si="0"/>
        <v>3635.5843</v>
      </c>
      <c r="H7" s="20">
        <f t="shared" si="0"/>
        <v>3635.5843</v>
      </c>
      <c r="I7" s="20">
        <f t="shared" si="0"/>
        <v>0</v>
      </c>
      <c r="J7" s="20">
        <f t="shared" si="0"/>
        <v>0</v>
      </c>
      <c r="K7" s="21">
        <f>IFERROR(G7/C7*100,"-")</f>
        <v>57.251835464984993</v>
      </c>
      <c r="L7" s="21">
        <f>IFERROR(H7/D7*100,"-")</f>
        <v>57.251835464984993</v>
      </c>
      <c r="M7" s="21" t="str">
        <f>IFERROR(I7/E7*100,"-")</f>
        <v>-</v>
      </c>
      <c r="N7" s="21" t="str">
        <f>IFERROR(J7/F7*100,"-")</f>
        <v>-</v>
      </c>
      <c r="O7" s="22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  <c r="AG7" s="61"/>
      <c r="AH7" s="61"/>
      <c r="AI7" s="61"/>
      <c r="AJ7" s="61"/>
      <c r="AK7" s="61"/>
      <c r="AL7" s="61"/>
      <c r="AM7" s="61"/>
      <c r="AN7" s="61"/>
      <c r="AO7" s="61"/>
      <c r="AP7" s="61"/>
      <c r="AQ7" s="61"/>
      <c r="AR7" s="61"/>
      <c r="AS7" s="61"/>
      <c r="AT7" s="61"/>
      <c r="AU7" s="61"/>
      <c r="AV7" s="61"/>
      <c r="AW7" s="61"/>
      <c r="AX7" s="61"/>
      <c r="AY7" s="61"/>
      <c r="AZ7" s="61"/>
      <c r="BA7" s="61"/>
      <c r="BB7" s="61"/>
      <c r="BC7" s="61"/>
      <c r="BD7" s="61"/>
      <c r="BE7" s="61"/>
      <c r="BF7" s="61"/>
      <c r="BG7" s="61"/>
      <c r="BH7" s="61"/>
      <c r="BI7" s="61"/>
      <c r="BJ7" s="61"/>
      <c r="BK7" s="61"/>
      <c r="BL7" s="61"/>
      <c r="BM7" s="61"/>
      <c r="BN7" s="61"/>
      <c r="BO7" s="61"/>
      <c r="BP7" s="61"/>
      <c r="BQ7" s="61"/>
      <c r="BR7" s="61"/>
      <c r="BS7" s="61"/>
      <c r="BT7" s="61"/>
      <c r="BU7" s="61"/>
      <c r="BV7" s="61"/>
      <c r="BW7" s="61"/>
      <c r="BX7" s="61"/>
      <c r="BY7" s="61"/>
      <c r="BZ7" s="61"/>
      <c r="CA7" s="61"/>
      <c r="CB7" s="61"/>
      <c r="CC7" s="61"/>
      <c r="CD7" s="61"/>
      <c r="CE7" s="61"/>
      <c r="CF7" s="61"/>
      <c r="CG7" s="61"/>
      <c r="CH7" s="61"/>
      <c r="CI7" s="61"/>
      <c r="CJ7" s="61"/>
      <c r="CK7" s="61"/>
      <c r="CL7" s="61"/>
      <c r="CM7" s="61"/>
      <c r="CN7" s="61"/>
      <c r="CO7" s="61"/>
      <c r="CP7" s="61"/>
      <c r="CQ7" s="61"/>
      <c r="CR7" s="61"/>
      <c r="CS7" s="61"/>
      <c r="CT7" s="61"/>
      <c r="CU7" s="61"/>
      <c r="CV7" s="61"/>
      <c r="CW7" s="61"/>
      <c r="CX7" s="61"/>
      <c r="CY7" s="61"/>
      <c r="CZ7" s="61"/>
      <c r="DA7" s="61"/>
      <c r="DB7" s="61"/>
      <c r="DC7" s="61"/>
      <c r="DD7" s="61"/>
      <c r="DE7" s="61"/>
      <c r="DF7" s="61"/>
      <c r="DG7" s="61"/>
      <c r="DH7" s="61"/>
      <c r="DI7" s="61"/>
      <c r="DJ7" s="61"/>
      <c r="DK7" s="61"/>
      <c r="DL7" s="61"/>
      <c r="DM7" s="61"/>
      <c r="DN7" s="61"/>
      <c r="DO7" s="61"/>
      <c r="DP7" s="61"/>
      <c r="DQ7" s="61"/>
      <c r="DR7" s="61"/>
      <c r="DS7" s="61"/>
      <c r="DT7" s="61"/>
      <c r="DU7" s="61"/>
      <c r="DV7" s="61"/>
      <c r="DW7" s="61"/>
      <c r="DX7" s="61"/>
      <c r="DY7" s="61"/>
      <c r="DZ7" s="61"/>
      <c r="EA7" s="61"/>
      <c r="EB7" s="61"/>
      <c r="EC7" s="61"/>
      <c r="ED7" s="61"/>
      <c r="EE7" s="61"/>
      <c r="EF7" s="61"/>
      <c r="EG7" s="61"/>
      <c r="EH7" s="61"/>
      <c r="EI7" s="61"/>
      <c r="EJ7" s="61"/>
      <c r="EK7" s="61"/>
      <c r="EL7" s="61"/>
      <c r="EM7" s="61"/>
    </row>
    <row r="8" spans="1:143" s="28" customFormat="1" ht="81" x14ac:dyDescent="0.25">
      <c r="A8" s="24">
        <v>1</v>
      </c>
      <c r="B8" s="25" t="s">
        <v>37</v>
      </c>
      <c r="C8" s="26">
        <f>SUM(D8:F8)</f>
        <v>70</v>
      </c>
      <c r="D8" s="26">
        <f>SUM(D9:D10)</f>
        <v>70</v>
      </c>
      <c r="E8" s="26">
        <f>SUM(E9:E10)</f>
        <v>0</v>
      </c>
      <c r="F8" s="26">
        <f>SUM(F9:F10)</f>
        <v>0</v>
      </c>
      <c r="G8" s="26">
        <f>SUM(H8:J8)</f>
        <v>70</v>
      </c>
      <c r="H8" s="26">
        <f>SUM(H9:H10)</f>
        <v>70</v>
      </c>
      <c r="I8" s="26">
        <f>SUM(I9:I10)</f>
        <v>0</v>
      </c>
      <c r="J8" s="26">
        <f>SUM(J9:J10)</f>
        <v>0</v>
      </c>
      <c r="K8" s="27">
        <f>IFERROR(G8/C8*100,"-")</f>
        <v>100</v>
      </c>
      <c r="L8" s="27">
        <f>IFERROR(H8/D8*100,"-")</f>
        <v>100</v>
      </c>
      <c r="M8" s="27" t="str">
        <f>IFERROR(I8/E8*100,"-")</f>
        <v>-</v>
      </c>
      <c r="N8" s="27" t="str">
        <f>IFERROR(J8/F8*100,"-")</f>
        <v>-</v>
      </c>
      <c r="O8" s="25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62"/>
      <c r="CD8" s="62"/>
      <c r="CE8" s="62"/>
      <c r="CF8" s="62"/>
      <c r="CG8" s="62"/>
      <c r="CH8" s="62"/>
      <c r="CI8" s="62"/>
      <c r="CJ8" s="62"/>
      <c r="CK8" s="62"/>
      <c r="CL8" s="62"/>
      <c r="CM8" s="62"/>
      <c r="CN8" s="62"/>
      <c r="CO8" s="62"/>
      <c r="CP8" s="62"/>
      <c r="CQ8" s="62"/>
      <c r="CR8" s="62"/>
      <c r="CS8" s="62"/>
      <c r="CT8" s="62"/>
      <c r="CU8" s="62"/>
      <c r="CV8" s="62"/>
      <c r="CW8" s="62"/>
      <c r="CX8" s="62"/>
      <c r="CY8" s="62"/>
      <c r="CZ8" s="62"/>
      <c r="DA8" s="62"/>
      <c r="DB8" s="62"/>
      <c r="DC8" s="62"/>
      <c r="DD8" s="62"/>
      <c r="DE8" s="62"/>
      <c r="DF8" s="62"/>
      <c r="DG8" s="62"/>
      <c r="DH8" s="62"/>
      <c r="DI8" s="62"/>
      <c r="DJ8" s="62"/>
      <c r="DK8" s="62"/>
      <c r="DL8" s="62"/>
      <c r="DM8" s="62"/>
      <c r="DN8" s="62"/>
      <c r="DO8" s="62"/>
      <c r="DP8" s="62"/>
      <c r="DQ8" s="62"/>
      <c r="DR8" s="62"/>
      <c r="DS8" s="62"/>
      <c r="DT8" s="62"/>
      <c r="DU8" s="62"/>
      <c r="DV8" s="62"/>
      <c r="DW8" s="62"/>
      <c r="DX8" s="62"/>
      <c r="DY8" s="62"/>
      <c r="DZ8" s="62"/>
      <c r="EA8" s="62"/>
      <c r="EB8" s="62"/>
      <c r="EC8" s="62"/>
      <c r="ED8" s="62"/>
      <c r="EE8" s="62"/>
      <c r="EF8" s="62"/>
      <c r="EG8" s="62"/>
      <c r="EH8" s="62"/>
      <c r="EI8" s="62"/>
      <c r="EJ8" s="62"/>
      <c r="EK8" s="62"/>
      <c r="EL8" s="62"/>
      <c r="EM8" s="62"/>
    </row>
    <row r="9" spans="1:143" s="32" customFormat="1" ht="72.75" customHeight="1" x14ac:dyDescent="0.25">
      <c r="A9" s="29"/>
      <c r="B9" s="30" t="s">
        <v>38</v>
      </c>
      <c r="C9" s="31">
        <f>SUM(D9:F9)</f>
        <v>68.5</v>
      </c>
      <c r="D9" s="31">
        <v>68.5</v>
      </c>
      <c r="E9" s="31">
        <v>0</v>
      </c>
      <c r="F9" s="31">
        <v>0</v>
      </c>
      <c r="G9" s="31">
        <f>SUM(H9:J9)</f>
        <v>68.5</v>
      </c>
      <c r="H9" s="31">
        <v>68.5</v>
      </c>
      <c r="I9" s="31">
        <v>0</v>
      </c>
      <c r="J9" s="31">
        <v>0</v>
      </c>
      <c r="K9" s="31">
        <f>IFERROR(G9/C9*100,"-")</f>
        <v>100</v>
      </c>
      <c r="L9" s="31">
        <f>IFERROR(H9/D9*100,"-")</f>
        <v>100</v>
      </c>
      <c r="M9" s="31" t="str">
        <f>IFERROR(I9/E9*100,"-")</f>
        <v>-</v>
      </c>
      <c r="N9" s="31" t="str">
        <f>IFERROR(J9/F9*100,"-")</f>
        <v>-</v>
      </c>
      <c r="O9" s="30" t="s">
        <v>39</v>
      </c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61"/>
      <c r="AI9" s="61"/>
      <c r="AJ9" s="61"/>
      <c r="AK9" s="61"/>
      <c r="AL9" s="61"/>
      <c r="AM9" s="61"/>
      <c r="AN9" s="61"/>
      <c r="AO9" s="61"/>
      <c r="AP9" s="61"/>
      <c r="AQ9" s="61"/>
      <c r="AR9" s="61"/>
      <c r="AS9" s="61"/>
      <c r="AT9" s="61"/>
      <c r="AU9" s="61"/>
      <c r="AV9" s="61"/>
      <c r="AW9" s="61"/>
      <c r="AX9" s="61"/>
      <c r="AY9" s="61"/>
      <c r="AZ9" s="61"/>
      <c r="BA9" s="61"/>
      <c r="BB9" s="61"/>
      <c r="BC9" s="61"/>
      <c r="BD9" s="61"/>
      <c r="BE9" s="61"/>
      <c r="BF9" s="61"/>
      <c r="BG9" s="61"/>
      <c r="BH9" s="61"/>
      <c r="BI9" s="61"/>
      <c r="BJ9" s="61"/>
      <c r="BK9" s="61"/>
      <c r="BL9" s="61"/>
      <c r="BM9" s="61"/>
      <c r="BN9" s="61"/>
      <c r="BO9" s="61"/>
      <c r="BP9" s="61"/>
      <c r="BQ9" s="61"/>
      <c r="BR9" s="61"/>
      <c r="BS9" s="61"/>
      <c r="BT9" s="61"/>
      <c r="BU9" s="61"/>
      <c r="BV9" s="61"/>
      <c r="BW9" s="61"/>
      <c r="BX9" s="61"/>
      <c r="BY9" s="61"/>
      <c r="BZ9" s="61"/>
      <c r="CA9" s="61"/>
      <c r="CB9" s="61"/>
      <c r="CC9" s="61"/>
      <c r="CD9" s="61"/>
      <c r="CE9" s="61"/>
      <c r="CF9" s="61"/>
      <c r="CG9" s="61"/>
      <c r="CH9" s="61"/>
      <c r="CI9" s="61"/>
      <c r="CJ9" s="61"/>
      <c r="CK9" s="61"/>
      <c r="CL9" s="61"/>
      <c r="CM9" s="61"/>
      <c r="CN9" s="61"/>
      <c r="CO9" s="61"/>
      <c r="CP9" s="61"/>
      <c r="CQ9" s="61"/>
      <c r="CR9" s="61"/>
      <c r="CS9" s="61"/>
      <c r="CT9" s="61"/>
      <c r="CU9" s="61"/>
      <c r="CV9" s="61"/>
      <c r="CW9" s="61"/>
      <c r="CX9" s="61"/>
      <c r="CY9" s="61"/>
      <c r="CZ9" s="61"/>
      <c r="DA9" s="61"/>
      <c r="DB9" s="61"/>
      <c r="DC9" s="61"/>
      <c r="DD9" s="61"/>
      <c r="DE9" s="61"/>
      <c r="DF9" s="61"/>
      <c r="DG9" s="61"/>
      <c r="DH9" s="61"/>
      <c r="DI9" s="61"/>
      <c r="DJ9" s="61"/>
      <c r="DK9" s="61"/>
      <c r="DL9" s="61"/>
      <c r="DM9" s="61"/>
      <c r="DN9" s="61"/>
      <c r="DO9" s="61"/>
      <c r="DP9" s="61"/>
      <c r="DQ9" s="61"/>
      <c r="DR9" s="61"/>
      <c r="DS9" s="61"/>
      <c r="DT9" s="61"/>
      <c r="DU9" s="61"/>
      <c r="DV9" s="61"/>
      <c r="DW9" s="61"/>
      <c r="DX9" s="61"/>
      <c r="DY9" s="61"/>
      <c r="DZ9" s="61"/>
      <c r="EA9" s="61"/>
      <c r="EB9" s="61"/>
      <c r="EC9" s="61"/>
      <c r="ED9" s="61"/>
      <c r="EE9" s="61"/>
      <c r="EF9" s="61"/>
      <c r="EG9" s="61"/>
      <c r="EH9" s="61"/>
      <c r="EI9" s="61"/>
      <c r="EJ9" s="61"/>
      <c r="EK9" s="61"/>
      <c r="EL9" s="61"/>
      <c r="EM9" s="61"/>
    </row>
    <row r="10" spans="1:143" s="32" customFormat="1" ht="54" x14ac:dyDescent="0.25">
      <c r="A10" s="33"/>
      <c r="B10" s="30" t="s">
        <v>40</v>
      </c>
      <c r="C10" s="31">
        <f>SUM(D10:F10)</f>
        <v>1.5</v>
      </c>
      <c r="D10" s="31">
        <f>SUM(D11:D11)</f>
        <v>1.5</v>
      </c>
      <c r="E10" s="31">
        <f>SUM(E11:E11)</f>
        <v>0</v>
      </c>
      <c r="F10" s="31">
        <f>SUM(F11:F11)</f>
        <v>0</v>
      </c>
      <c r="G10" s="31">
        <f>SUM(H10:J10)</f>
        <v>1.5</v>
      </c>
      <c r="H10" s="31">
        <f>SUM(H11:H11)</f>
        <v>1.5</v>
      </c>
      <c r="I10" s="31">
        <f>SUM(I11:I11)</f>
        <v>0</v>
      </c>
      <c r="J10" s="31">
        <f>SUM(J11:J11)</f>
        <v>0</v>
      </c>
      <c r="K10" s="31">
        <f>IFERROR(G10/C10*100,"-")</f>
        <v>100</v>
      </c>
      <c r="L10" s="31">
        <f>IFERROR(H10/D10*100,"-")</f>
        <v>100</v>
      </c>
      <c r="M10" s="31" t="str">
        <f>IFERROR(I10/E10*100,"-")</f>
        <v>-</v>
      </c>
      <c r="N10" s="31" t="str">
        <f>IFERROR(J10/F10*100,"-")</f>
        <v>-</v>
      </c>
      <c r="O10" s="30" t="s">
        <v>41</v>
      </c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61"/>
      <c r="AN10" s="61"/>
      <c r="AO10" s="61"/>
      <c r="AP10" s="61"/>
      <c r="AQ10" s="61"/>
      <c r="AR10" s="61"/>
      <c r="AS10" s="61"/>
      <c r="AT10" s="61"/>
      <c r="AU10" s="61"/>
      <c r="AV10" s="61"/>
      <c r="AW10" s="61"/>
      <c r="AX10" s="61"/>
      <c r="AY10" s="61"/>
      <c r="AZ10" s="61"/>
      <c r="BA10" s="61"/>
      <c r="BB10" s="61"/>
      <c r="BC10" s="61"/>
      <c r="BD10" s="61"/>
      <c r="BE10" s="61"/>
      <c r="BF10" s="61"/>
      <c r="BG10" s="61"/>
      <c r="BH10" s="61"/>
      <c r="BI10" s="61"/>
      <c r="BJ10" s="61"/>
      <c r="BK10" s="61"/>
      <c r="BL10" s="61"/>
      <c r="BM10" s="61"/>
      <c r="BN10" s="61"/>
      <c r="BO10" s="61"/>
      <c r="BP10" s="61"/>
      <c r="BQ10" s="61"/>
      <c r="BR10" s="61"/>
      <c r="BS10" s="61"/>
      <c r="BT10" s="61"/>
      <c r="BU10" s="61"/>
      <c r="BV10" s="61"/>
      <c r="BW10" s="61"/>
      <c r="BX10" s="61"/>
      <c r="BY10" s="61"/>
      <c r="BZ10" s="61"/>
      <c r="CA10" s="61"/>
      <c r="CB10" s="61"/>
      <c r="CC10" s="61"/>
      <c r="CD10" s="61"/>
      <c r="CE10" s="61"/>
      <c r="CF10" s="61"/>
      <c r="CG10" s="61"/>
      <c r="CH10" s="61"/>
      <c r="CI10" s="61"/>
      <c r="CJ10" s="61"/>
      <c r="CK10" s="61"/>
      <c r="CL10" s="61"/>
      <c r="CM10" s="61"/>
      <c r="CN10" s="61"/>
      <c r="CO10" s="61"/>
      <c r="CP10" s="61"/>
      <c r="CQ10" s="61"/>
      <c r="CR10" s="61"/>
      <c r="CS10" s="61"/>
      <c r="CT10" s="61"/>
      <c r="CU10" s="61"/>
      <c r="CV10" s="61"/>
      <c r="CW10" s="61"/>
      <c r="CX10" s="61"/>
      <c r="CY10" s="61"/>
      <c r="CZ10" s="61"/>
      <c r="DA10" s="61"/>
      <c r="DB10" s="61"/>
      <c r="DC10" s="61"/>
      <c r="DD10" s="61"/>
      <c r="DE10" s="61"/>
      <c r="DF10" s="61"/>
      <c r="DG10" s="61"/>
      <c r="DH10" s="61"/>
      <c r="DI10" s="61"/>
      <c r="DJ10" s="61"/>
      <c r="DK10" s="61"/>
      <c r="DL10" s="61"/>
      <c r="DM10" s="61"/>
      <c r="DN10" s="61"/>
      <c r="DO10" s="61"/>
      <c r="DP10" s="61"/>
      <c r="DQ10" s="61"/>
      <c r="DR10" s="61"/>
      <c r="DS10" s="61"/>
      <c r="DT10" s="61"/>
      <c r="DU10" s="61"/>
      <c r="DV10" s="61"/>
      <c r="DW10" s="61"/>
      <c r="DX10" s="61"/>
      <c r="DY10" s="61"/>
      <c r="DZ10" s="61"/>
      <c r="EA10" s="61"/>
      <c r="EB10" s="61"/>
      <c r="EC10" s="61"/>
      <c r="ED10" s="61"/>
      <c r="EE10" s="61"/>
      <c r="EF10" s="61"/>
      <c r="EG10" s="61"/>
      <c r="EH10" s="61"/>
      <c r="EI10" s="61"/>
      <c r="EJ10" s="61"/>
      <c r="EK10" s="61"/>
      <c r="EL10" s="61"/>
      <c r="EM10" s="61"/>
    </row>
    <row r="11" spans="1:143" s="40" customFormat="1" ht="27" x14ac:dyDescent="0.25">
      <c r="A11" s="34"/>
      <c r="B11" s="57" t="s">
        <v>42</v>
      </c>
      <c r="C11" s="35">
        <f>SUM(D11:F11)</f>
        <v>1.5</v>
      </c>
      <c r="D11" s="36">
        <v>1.5</v>
      </c>
      <c r="E11" s="36">
        <v>0</v>
      </c>
      <c r="F11" s="36">
        <v>0</v>
      </c>
      <c r="G11" s="37">
        <f>SUM(H11:J11)</f>
        <v>1.5</v>
      </c>
      <c r="H11" s="36">
        <v>1.5</v>
      </c>
      <c r="I11" s="36">
        <v>0</v>
      </c>
      <c r="J11" s="36">
        <v>0</v>
      </c>
      <c r="K11" s="38">
        <f>IFERROR(G11/C11*100,"-")</f>
        <v>100</v>
      </c>
      <c r="L11" s="38">
        <f>IFERROR(H11/D11*100,"-")</f>
        <v>100</v>
      </c>
      <c r="M11" s="38" t="str">
        <f>IFERROR(I11/E11*100,"-")</f>
        <v>-</v>
      </c>
      <c r="N11" s="38" t="str">
        <f>IFERROR(J11/F11*100,"-")</f>
        <v>-</v>
      </c>
      <c r="O11" s="39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61"/>
      <c r="AP11" s="61"/>
      <c r="AQ11" s="61"/>
      <c r="AR11" s="61"/>
      <c r="AS11" s="61"/>
      <c r="AT11" s="61"/>
      <c r="AU11" s="61"/>
      <c r="AV11" s="61"/>
      <c r="AW11" s="61"/>
      <c r="AX11" s="61"/>
      <c r="AY11" s="61"/>
      <c r="AZ11" s="61"/>
      <c r="BA11" s="61"/>
      <c r="BB11" s="61"/>
      <c r="BC11" s="61"/>
      <c r="BD11" s="61"/>
      <c r="BE11" s="61"/>
      <c r="BF11" s="61"/>
      <c r="BG11" s="61"/>
      <c r="BH11" s="61"/>
      <c r="BI11" s="61"/>
      <c r="BJ11" s="61"/>
      <c r="BK11" s="61"/>
      <c r="BL11" s="61"/>
      <c r="BM11" s="61"/>
      <c r="BN11" s="61"/>
      <c r="BO11" s="61"/>
      <c r="BP11" s="61"/>
      <c r="BQ11" s="61"/>
      <c r="BR11" s="61"/>
      <c r="BS11" s="61"/>
      <c r="BT11" s="61"/>
      <c r="BU11" s="61"/>
      <c r="BV11" s="61"/>
      <c r="BW11" s="61"/>
      <c r="BX11" s="61"/>
      <c r="BY11" s="61"/>
      <c r="BZ11" s="61"/>
      <c r="CA11" s="61"/>
      <c r="CB11" s="61"/>
      <c r="CC11" s="61"/>
      <c r="CD11" s="61"/>
      <c r="CE11" s="61"/>
      <c r="CF11" s="61"/>
      <c r="CG11" s="61"/>
      <c r="CH11" s="61"/>
      <c r="CI11" s="61"/>
      <c r="CJ11" s="61"/>
      <c r="CK11" s="61"/>
      <c r="CL11" s="61"/>
      <c r="CM11" s="61"/>
      <c r="CN11" s="61"/>
      <c r="CO11" s="61"/>
      <c r="CP11" s="61"/>
      <c r="CQ11" s="61"/>
      <c r="CR11" s="61"/>
      <c r="CS11" s="61"/>
      <c r="CT11" s="61"/>
      <c r="CU11" s="61"/>
      <c r="CV11" s="61"/>
      <c r="CW11" s="61"/>
      <c r="CX11" s="61"/>
      <c r="CY11" s="61"/>
      <c r="CZ11" s="61"/>
      <c r="DA11" s="61"/>
      <c r="DB11" s="61"/>
      <c r="DC11" s="61"/>
      <c r="DD11" s="61"/>
      <c r="DE11" s="61"/>
      <c r="DF11" s="61"/>
      <c r="DG11" s="61"/>
      <c r="DH11" s="61"/>
      <c r="DI11" s="61"/>
      <c r="DJ11" s="61"/>
      <c r="DK11" s="61"/>
      <c r="DL11" s="61"/>
      <c r="DM11" s="61"/>
      <c r="DN11" s="61"/>
      <c r="DO11" s="61"/>
      <c r="DP11" s="61"/>
      <c r="DQ11" s="61"/>
      <c r="DR11" s="61"/>
      <c r="DS11" s="61"/>
      <c r="DT11" s="61"/>
      <c r="DU11" s="61"/>
      <c r="DV11" s="61"/>
      <c r="DW11" s="61"/>
      <c r="DX11" s="61"/>
      <c r="DY11" s="61"/>
      <c r="DZ11" s="61"/>
      <c r="EA11" s="61"/>
      <c r="EB11" s="61"/>
      <c r="EC11" s="61"/>
      <c r="ED11" s="61"/>
      <c r="EE11" s="61"/>
      <c r="EF11" s="61"/>
      <c r="EG11" s="61"/>
      <c r="EH11" s="61"/>
      <c r="EI11" s="61"/>
      <c r="EJ11" s="61"/>
      <c r="EK11" s="61"/>
      <c r="EL11" s="61"/>
      <c r="EM11" s="61"/>
    </row>
    <row r="12" spans="1:143" s="28" customFormat="1" ht="74.25" customHeight="1" x14ac:dyDescent="0.25">
      <c r="A12" s="24">
        <v>2</v>
      </c>
      <c r="B12" s="25" t="s">
        <v>12</v>
      </c>
      <c r="C12" s="26">
        <f>SUM(D12:F12)</f>
        <v>6241.7120000000004</v>
      </c>
      <c r="D12" s="26">
        <f>D13+D15+D20</f>
        <v>6241.7120000000004</v>
      </c>
      <c r="E12" s="26">
        <f>E13+E15+E20</f>
        <v>0</v>
      </c>
      <c r="F12" s="26">
        <f>F13+F15+F20</f>
        <v>0</v>
      </c>
      <c r="G12" s="26">
        <f>SUM(H12:J12)</f>
        <v>3527.1343000000002</v>
      </c>
      <c r="H12" s="26">
        <f>H13+H15+H20+0.1</f>
        <v>3527.1343000000002</v>
      </c>
      <c r="I12" s="26">
        <f>I13+I15+I20</f>
        <v>0</v>
      </c>
      <c r="J12" s="26">
        <f>J13+J15+J20</f>
        <v>0</v>
      </c>
      <c r="K12" s="27">
        <f>IFERROR(G12/C12*100,"-")</f>
        <v>56.509084366596852</v>
      </c>
      <c r="L12" s="27">
        <f>IFERROR(H12/D12*100,"-")</f>
        <v>56.509084366596852</v>
      </c>
      <c r="M12" s="27" t="str">
        <f>IFERROR(I12/E12*100,"-")</f>
        <v>-</v>
      </c>
      <c r="N12" s="27" t="str">
        <f>IFERROR(J12/F12*100,"-")</f>
        <v>-</v>
      </c>
      <c r="O12" s="25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2"/>
      <c r="BF12" s="62"/>
      <c r="BG12" s="62"/>
      <c r="BH12" s="62"/>
      <c r="BI12" s="62"/>
      <c r="BJ12" s="62"/>
      <c r="BK12" s="62"/>
      <c r="BL12" s="62"/>
      <c r="BM12" s="62"/>
      <c r="BN12" s="62"/>
      <c r="BO12" s="62"/>
      <c r="BP12" s="62"/>
      <c r="BQ12" s="62"/>
      <c r="BR12" s="62"/>
      <c r="BS12" s="62"/>
      <c r="BT12" s="62"/>
      <c r="BU12" s="62"/>
      <c r="BV12" s="62"/>
      <c r="BW12" s="62"/>
      <c r="BX12" s="62"/>
      <c r="BY12" s="62"/>
      <c r="BZ12" s="62"/>
      <c r="CA12" s="62"/>
      <c r="CB12" s="62"/>
      <c r="CC12" s="62"/>
      <c r="CD12" s="62"/>
      <c r="CE12" s="62"/>
      <c r="CF12" s="62"/>
      <c r="CG12" s="62"/>
      <c r="CH12" s="62"/>
      <c r="CI12" s="62"/>
      <c r="CJ12" s="62"/>
      <c r="CK12" s="62"/>
      <c r="CL12" s="62"/>
      <c r="CM12" s="62"/>
      <c r="CN12" s="62"/>
      <c r="CO12" s="62"/>
      <c r="CP12" s="62"/>
      <c r="CQ12" s="62"/>
      <c r="CR12" s="62"/>
      <c r="CS12" s="62"/>
      <c r="CT12" s="62"/>
      <c r="CU12" s="62"/>
      <c r="CV12" s="62"/>
      <c r="CW12" s="62"/>
      <c r="CX12" s="62"/>
      <c r="CY12" s="62"/>
      <c r="CZ12" s="62"/>
      <c r="DA12" s="62"/>
      <c r="DB12" s="62"/>
      <c r="DC12" s="62"/>
      <c r="DD12" s="62"/>
      <c r="DE12" s="62"/>
      <c r="DF12" s="62"/>
      <c r="DG12" s="62"/>
      <c r="DH12" s="62"/>
      <c r="DI12" s="62"/>
      <c r="DJ12" s="62"/>
      <c r="DK12" s="62"/>
      <c r="DL12" s="62"/>
      <c r="DM12" s="62"/>
      <c r="DN12" s="62"/>
      <c r="DO12" s="62"/>
      <c r="DP12" s="62"/>
      <c r="DQ12" s="62"/>
      <c r="DR12" s="62"/>
      <c r="DS12" s="62"/>
      <c r="DT12" s="62"/>
      <c r="DU12" s="62"/>
      <c r="DV12" s="62"/>
      <c r="DW12" s="62"/>
      <c r="DX12" s="62"/>
      <c r="DY12" s="62"/>
      <c r="DZ12" s="62"/>
      <c r="EA12" s="62"/>
      <c r="EB12" s="62"/>
      <c r="EC12" s="62"/>
      <c r="ED12" s="62"/>
      <c r="EE12" s="62"/>
      <c r="EF12" s="62"/>
      <c r="EG12" s="62"/>
      <c r="EH12" s="62"/>
      <c r="EI12" s="62"/>
      <c r="EJ12" s="62"/>
      <c r="EK12" s="62"/>
      <c r="EL12" s="62"/>
      <c r="EM12" s="62"/>
    </row>
    <row r="13" spans="1:143" s="32" customFormat="1" ht="40.5" x14ac:dyDescent="0.25">
      <c r="A13" s="41"/>
      <c r="B13" s="30" t="s">
        <v>43</v>
      </c>
      <c r="C13" s="42">
        <f>SUM(D13:F13)</f>
        <v>25</v>
      </c>
      <c r="D13" s="42">
        <f>D14</f>
        <v>25</v>
      </c>
      <c r="E13" s="42">
        <f>E14</f>
        <v>0</v>
      </c>
      <c r="F13" s="42">
        <f>F14</f>
        <v>0</v>
      </c>
      <c r="G13" s="42">
        <f>SUM(H13:J13)</f>
        <v>25</v>
      </c>
      <c r="H13" s="42">
        <f>H14</f>
        <v>25</v>
      </c>
      <c r="I13" s="42">
        <f>I14</f>
        <v>0</v>
      </c>
      <c r="J13" s="42">
        <f>J14</f>
        <v>0</v>
      </c>
      <c r="K13" s="31">
        <f>IFERROR(G13/C13*100,"-")</f>
        <v>100</v>
      </c>
      <c r="L13" s="31">
        <f>IFERROR(H13/D13*100,"-")</f>
        <v>100</v>
      </c>
      <c r="M13" s="31" t="str">
        <f>IFERROR(I13/E13*100,"-")</f>
        <v>-</v>
      </c>
      <c r="N13" s="31" t="str">
        <f>IFERROR(J13/F13*100,"-")</f>
        <v>-</v>
      </c>
      <c r="O13" s="43" t="s">
        <v>44</v>
      </c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61"/>
      <c r="AN13" s="61"/>
      <c r="AO13" s="61"/>
      <c r="AP13" s="61"/>
      <c r="AQ13" s="61"/>
      <c r="AR13" s="61"/>
      <c r="AS13" s="61"/>
      <c r="AT13" s="61"/>
      <c r="AU13" s="61"/>
      <c r="AV13" s="61"/>
      <c r="AW13" s="61"/>
      <c r="AX13" s="61"/>
      <c r="AY13" s="61"/>
      <c r="AZ13" s="61"/>
      <c r="BA13" s="61"/>
      <c r="BB13" s="61"/>
      <c r="BC13" s="61"/>
      <c r="BD13" s="61"/>
      <c r="BE13" s="61"/>
      <c r="BF13" s="61"/>
      <c r="BG13" s="61"/>
      <c r="BH13" s="61"/>
      <c r="BI13" s="61"/>
      <c r="BJ13" s="61"/>
      <c r="BK13" s="61"/>
      <c r="BL13" s="61"/>
      <c r="BM13" s="61"/>
      <c r="BN13" s="61"/>
      <c r="BO13" s="61"/>
      <c r="BP13" s="61"/>
      <c r="BQ13" s="61"/>
      <c r="BR13" s="61"/>
      <c r="BS13" s="61"/>
      <c r="BT13" s="61"/>
      <c r="BU13" s="61"/>
      <c r="BV13" s="61"/>
      <c r="BW13" s="61"/>
      <c r="BX13" s="61"/>
      <c r="BY13" s="61"/>
      <c r="BZ13" s="61"/>
      <c r="CA13" s="61"/>
      <c r="CB13" s="61"/>
      <c r="CC13" s="61"/>
      <c r="CD13" s="61"/>
      <c r="CE13" s="61"/>
      <c r="CF13" s="61"/>
      <c r="CG13" s="61"/>
      <c r="CH13" s="61"/>
      <c r="CI13" s="61"/>
      <c r="CJ13" s="61"/>
      <c r="CK13" s="61"/>
      <c r="CL13" s="61"/>
      <c r="CM13" s="61"/>
      <c r="CN13" s="61"/>
      <c r="CO13" s="61"/>
      <c r="CP13" s="61"/>
      <c r="CQ13" s="61"/>
      <c r="CR13" s="61"/>
      <c r="CS13" s="61"/>
      <c r="CT13" s="61"/>
      <c r="CU13" s="61"/>
      <c r="CV13" s="61"/>
      <c r="CW13" s="61"/>
      <c r="CX13" s="61"/>
      <c r="CY13" s="61"/>
      <c r="CZ13" s="61"/>
      <c r="DA13" s="61"/>
      <c r="DB13" s="61"/>
      <c r="DC13" s="61"/>
      <c r="DD13" s="61"/>
      <c r="DE13" s="61"/>
      <c r="DF13" s="61"/>
      <c r="DG13" s="61"/>
      <c r="DH13" s="61"/>
      <c r="DI13" s="61"/>
      <c r="DJ13" s="61"/>
      <c r="DK13" s="61"/>
      <c r="DL13" s="61"/>
      <c r="DM13" s="61"/>
      <c r="DN13" s="61"/>
      <c r="DO13" s="61"/>
      <c r="DP13" s="61"/>
      <c r="DQ13" s="61"/>
      <c r="DR13" s="61"/>
      <c r="DS13" s="61"/>
      <c r="DT13" s="61"/>
      <c r="DU13" s="61"/>
      <c r="DV13" s="61"/>
      <c r="DW13" s="61"/>
      <c r="DX13" s="61"/>
      <c r="DY13" s="61"/>
      <c r="DZ13" s="61"/>
      <c r="EA13" s="61"/>
      <c r="EB13" s="61"/>
      <c r="EC13" s="61"/>
      <c r="ED13" s="61"/>
      <c r="EE13" s="61"/>
      <c r="EF13" s="61"/>
      <c r="EG13" s="61"/>
      <c r="EH13" s="61"/>
      <c r="EI13" s="61"/>
      <c r="EJ13" s="61"/>
      <c r="EK13" s="61"/>
      <c r="EL13" s="61"/>
      <c r="EM13" s="61"/>
    </row>
    <row r="14" spans="1:143" s="40" customFormat="1" ht="54" x14ac:dyDescent="0.25">
      <c r="A14" s="34"/>
      <c r="B14" s="58" t="s">
        <v>45</v>
      </c>
      <c r="C14" s="37">
        <f>SUM(D14:F14)</f>
        <v>25</v>
      </c>
      <c r="D14" s="36">
        <v>25</v>
      </c>
      <c r="E14" s="36">
        <v>0</v>
      </c>
      <c r="F14" s="36">
        <v>0</v>
      </c>
      <c r="G14" s="37">
        <f>SUM(H14:J14)</f>
        <v>25</v>
      </c>
      <c r="H14" s="36">
        <v>25</v>
      </c>
      <c r="I14" s="36">
        <v>0</v>
      </c>
      <c r="J14" s="36">
        <v>0</v>
      </c>
      <c r="K14" s="38">
        <f>IFERROR(G14/C14*100,"-")</f>
        <v>100</v>
      </c>
      <c r="L14" s="38">
        <f>IFERROR(H14/D14*100,"-")</f>
        <v>100</v>
      </c>
      <c r="M14" s="38" t="str">
        <f>IFERROR(I14/E14*100,"-")</f>
        <v>-</v>
      </c>
      <c r="N14" s="38" t="str">
        <f>IFERROR(J14/F14*100,"-")</f>
        <v>-</v>
      </c>
      <c r="O14" s="39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  <c r="AP14" s="61"/>
      <c r="AQ14" s="61"/>
      <c r="AR14" s="61"/>
      <c r="AS14" s="61"/>
      <c r="AT14" s="61"/>
      <c r="AU14" s="61"/>
      <c r="AV14" s="61"/>
      <c r="AW14" s="61"/>
      <c r="AX14" s="61"/>
      <c r="AY14" s="61"/>
      <c r="AZ14" s="61"/>
      <c r="BA14" s="61"/>
      <c r="BB14" s="61"/>
      <c r="BC14" s="61"/>
      <c r="BD14" s="61"/>
      <c r="BE14" s="61"/>
      <c r="BF14" s="61"/>
      <c r="BG14" s="61"/>
      <c r="BH14" s="61"/>
      <c r="BI14" s="61"/>
      <c r="BJ14" s="61"/>
      <c r="BK14" s="61"/>
      <c r="BL14" s="61"/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1"/>
      <c r="CA14" s="61"/>
      <c r="CB14" s="61"/>
      <c r="CC14" s="61"/>
      <c r="CD14" s="61"/>
      <c r="CE14" s="61"/>
      <c r="CF14" s="61"/>
      <c r="CG14" s="61"/>
      <c r="CH14" s="61"/>
      <c r="CI14" s="61"/>
      <c r="CJ14" s="61"/>
      <c r="CK14" s="61"/>
      <c r="CL14" s="61"/>
      <c r="CM14" s="61"/>
      <c r="CN14" s="61"/>
      <c r="CO14" s="61"/>
      <c r="CP14" s="61"/>
      <c r="CQ14" s="61"/>
      <c r="CR14" s="61"/>
      <c r="CS14" s="61"/>
      <c r="CT14" s="61"/>
      <c r="CU14" s="61"/>
      <c r="CV14" s="61"/>
      <c r="CW14" s="61"/>
      <c r="CX14" s="61"/>
      <c r="CY14" s="61"/>
      <c r="CZ14" s="61"/>
      <c r="DA14" s="61"/>
      <c r="DB14" s="61"/>
      <c r="DC14" s="61"/>
      <c r="DD14" s="61"/>
      <c r="DE14" s="61"/>
      <c r="DF14" s="61"/>
      <c r="DG14" s="61"/>
      <c r="DH14" s="61"/>
      <c r="DI14" s="61"/>
      <c r="DJ14" s="61"/>
      <c r="DK14" s="61"/>
      <c r="DL14" s="61"/>
      <c r="DM14" s="61"/>
      <c r="DN14" s="61"/>
      <c r="DO14" s="61"/>
      <c r="DP14" s="61"/>
      <c r="DQ14" s="61"/>
      <c r="DR14" s="61"/>
      <c r="DS14" s="61"/>
      <c r="DT14" s="61"/>
      <c r="DU14" s="61"/>
      <c r="DV14" s="61"/>
      <c r="DW14" s="61"/>
      <c r="DX14" s="61"/>
      <c r="DY14" s="61"/>
      <c r="DZ14" s="61"/>
      <c r="EA14" s="61"/>
      <c r="EB14" s="61"/>
      <c r="EC14" s="61"/>
      <c r="ED14" s="61"/>
      <c r="EE14" s="61"/>
      <c r="EF14" s="61"/>
      <c r="EG14" s="61"/>
      <c r="EH14" s="61"/>
      <c r="EI14" s="61"/>
      <c r="EJ14" s="61"/>
      <c r="EK14" s="61"/>
      <c r="EL14" s="61"/>
      <c r="EM14" s="61"/>
    </row>
    <row r="15" spans="1:143" s="32" customFormat="1" ht="27" customHeight="1" x14ac:dyDescent="0.25">
      <c r="A15" s="33"/>
      <c r="B15" s="30" t="s">
        <v>46</v>
      </c>
      <c r="C15" s="42">
        <f>SUM(D15:F15)</f>
        <v>5960.3120000000008</v>
      </c>
      <c r="D15" s="31">
        <f>SUM(D16:D19)</f>
        <v>5960.3120000000008</v>
      </c>
      <c r="E15" s="31">
        <f>SUM(E16:E18)</f>
        <v>0</v>
      </c>
      <c r="F15" s="31">
        <f>SUM(F16:F18)</f>
        <v>0</v>
      </c>
      <c r="G15" s="42">
        <f>SUM(H15:J15)</f>
        <v>3245.6343000000002</v>
      </c>
      <c r="H15" s="31">
        <f>SUM(H16:H19)</f>
        <v>3245.6343000000002</v>
      </c>
      <c r="I15" s="31">
        <f>SUM(I16:I18)</f>
        <v>0</v>
      </c>
      <c r="J15" s="31">
        <f>SUM(J16:J18)</f>
        <v>0</v>
      </c>
      <c r="K15" s="31">
        <f>IFERROR(G15/C15*100,"-")</f>
        <v>54.454100724928487</v>
      </c>
      <c r="L15" s="31">
        <f>IFERROR(H15/D15*100,"-")</f>
        <v>54.454100724928487</v>
      </c>
      <c r="M15" s="31" t="str">
        <f>IFERROR(I15/E15*100,"-")</f>
        <v>-</v>
      </c>
      <c r="N15" s="31" t="str">
        <f>IFERROR(J15/F15*100,"-")</f>
        <v>-</v>
      </c>
      <c r="O15" s="30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1"/>
      <c r="BK15" s="61"/>
      <c r="BL15" s="61"/>
      <c r="BM15" s="61"/>
      <c r="BN15" s="61"/>
      <c r="BO15" s="61"/>
      <c r="BP15" s="61"/>
      <c r="BQ15" s="61"/>
      <c r="BR15" s="61"/>
      <c r="BS15" s="61"/>
      <c r="BT15" s="61"/>
      <c r="BU15" s="61"/>
      <c r="BV15" s="61"/>
      <c r="BW15" s="61"/>
      <c r="BX15" s="61"/>
      <c r="BY15" s="61"/>
      <c r="BZ15" s="61"/>
      <c r="CA15" s="61"/>
      <c r="CB15" s="61"/>
      <c r="CC15" s="61"/>
      <c r="CD15" s="61"/>
      <c r="CE15" s="61"/>
      <c r="CF15" s="61"/>
      <c r="CG15" s="61"/>
      <c r="CH15" s="61"/>
      <c r="CI15" s="61"/>
      <c r="CJ15" s="61"/>
      <c r="CK15" s="61"/>
      <c r="CL15" s="61"/>
      <c r="CM15" s="61"/>
      <c r="CN15" s="61"/>
      <c r="CO15" s="61"/>
      <c r="CP15" s="61"/>
      <c r="CQ15" s="61"/>
      <c r="CR15" s="61"/>
      <c r="CS15" s="61"/>
      <c r="CT15" s="61"/>
      <c r="CU15" s="61"/>
      <c r="CV15" s="61"/>
      <c r="CW15" s="61"/>
      <c r="CX15" s="61"/>
      <c r="CY15" s="61"/>
      <c r="CZ15" s="61"/>
      <c r="DA15" s="61"/>
      <c r="DB15" s="61"/>
      <c r="DC15" s="61"/>
      <c r="DD15" s="61"/>
      <c r="DE15" s="61"/>
      <c r="DF15" s="61"/>
      <c r="DG15" s="61"/>
      <c r="DH15" s="61"/>
      <c r="DI15" s="61"/>
      <c r="DJ15" s="61"/>
      <c r="DK15" s="61"/>
      <c r="DL15" s="61"/>
      <c r="DM15" s="61"/>
      <c r="DN15" s="61"/>
      <c r="DO15" s="61"/>
      <c r="DP15" s="61"/>
      <c r="DQ15" s="61"/>
      <c r="DR15" s="61"/>
      <c r="DS15" s="61"/>
      <c r="DT15" s="61"/>
      <c r="DU15" s="61"/>
      <c r="DV15" s="61"/>
      <c r="DW15" s="61"/>
      <c r="DX15" s="61"/>
      <c r="DY15" s="61"/>
      <c r="DZ15" s="61"/>
      <c r="EA15" s="61"/>
      <c r="EB15" s="61"/>
      <c r="EC15" s="61"/>
      <c r="ED15" s="61"/>
      <c r="EE15" s="61"/>
      <c r="EF15" s="61"/>
      <c r="EG15" s="61"/>
      <c r="EH15" s="61"/>
      <c r="EI15" s="61"/>
      <c r="EJ15" s="61"/>
      <c r="EK15" s="61"/>
      <c r="EL15" s="61"/>
      <c r="EM15" s="61"/>
    </row>
    <row r="16" spans="1:143" s="40" customFormat="1" ht="62.25" customHeight="1" x14ac:dyDescent="0.25">
      <c r="A16" s="34"/>
      <c r="B16" s="44" t="s">
        <v>47</v>
      </c>
      <c r="C16" s="37">
        <f>SUM(D16:F16)</f>
        <v>471</v>
      </c>
      <c r="D16" s="36">
        <v>471</v>
      </c>
      <c r="E16" s="36">
        <v>0</v>
      </c>
      <c r="F16" s="36">
        <v>0</v>
      </c>
      <c r="G16" s="37">
        <f>SUM(H16:J16)</f>
        <v>353.82</v>
      </c>
      <c r="H16" s="36">
        <v>353.82</v>
      </c>
      <c r="I16" s="36">
        <v>0</v>
      </c>
      <c r="J16" s="36">
        <v>0</v>
      </c>
      <c r="K16" s="38">
        <f>IFERROR(G16/C16*100,"-")</f>
        <v>75.121019108280251</v>
      </c>
      <c r="L16" s="38">
        <f>IFERROR(H16/D16*100,"-")</f>
        <v>75.121019108280251</v>
      </c>
      <c r="M16" s="38" t="str">
        <f>IFERROR(I16/E16*100,"-")</f>
        <v>-</v>
      </c>
      <c r="N16" s="38" t="str">
        <f>IFERROR(J16/F16*100,"-")</f>
        <v>-</v>
      </c>
      <c r="O16" s="39" t="s">
        <v>48</v>
      </c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61"/>
      <c r="AT16" s="61"/>
      <c r="AU16" s="61"/>
      <c r="AV16" s="61"/>
      <c r="AW16" s="61"/>
      <c r="AX16" s="61"/>
      <c r="AY16" s="61"/>
      <c r="AZ16" s="61"/>
      <c r="BA16" s="61"/>
      <c r="BB16" s="61"/>
      <c r="BC16" s="61"/>
      <c r="BD16" s="61"/>
      <c r="BE16" s="61"/>
      <c r="BF16" s="61"/>
      <c r="BG16" s="61"/>
      <c r="BH16" s="61"/>
      <c r="BI16" s="61"/>
      <c r="BJ16" s="61"/>
      <c r="BK16" s="61"/>
      <c r="BL16" s="61"/>
      <c r="BM16" s="61"/>
      <c r="BN16" s="61"/>
      <c r="BO16" s="61"/>
      <c r="BP16" s="61"/>
      <c r="BQ16" s="61"/>
      <c r="BR16" s="61"/>
      <c r="BS16" s="61"/>
      <c r="BT16" s="61"/>
      <c r="BU16" s="61"/>
      <c r="BV16" s="61"/>
      <c r="BW16" s="61"/>
      <c r="BX16" s="61"/>
      <c r="BY16" s="61"/>
      <c r="BZ16" s="61"/>
      <c r="CA16" s="61"/>
      <c r="CB16" s="61"/>
      <c r="CC16" s="61"/>
      <c r="CD16" s="61"/>
      <c r="CE16" s="61"/>
      <c r="CF16" s="61"/>
      <c r="CG16" s="61"/>
      <c r="CH16" s="61"/>
      <c r="CI16" s="61"/>
      <c r="CJ16" s="61"/>
      <c r="CK16" s="61"/>
      <c r="CL16" s="61"/>
      <c r="CM16" s="61"/>
      <c r="CN16" s="61"/>
      <c r="CO16" s="61"/>
      <c r="CP16" s="61"/>
      <c r="CQ16" s="61"/>
      <c r="CR16" s="61"/>
      <c r="CS16" s="61"/>
      <c r="CT16" s="61"/>
      <c r="CU16" s="61"/>
      <c r="CV16" s="61"/>
      <c r="CW16" s="61"/>
      <c r="CX16" s="61"/>
      <c r="CY16" s="61"/>
      <c r="CZ16" s="61"/>
      <c r="DA16" s="61"/>
      <c r="DB16" s="61"/>
      <c r="DC16" s="61"/>
      <c r="DD16" s="61"/>
      <c r="DE16" s="61"/>
      <c r="DF16" s="61"/>
      <c r="DG16" s="61"/>
      <c r="DH16" s="61"/>
      <c r="DI16" s="61"/>
      <c r="DJ16" s="61"/>
      <c r="DK16" s="61"/>
      <c r="DL16" s="61"/>
      <c r="DM16" s="61"/>
      <c r="DN16" s="61"/>
      <c r="DO16" s="61"/>
      <c r="DP16" s="61"/>
      <c r="DQ16" s="61"/>
      <c r="DR16" s="61"/>
      <c r="DS16" s="61"/>
      <c r="DT16" s="61"/>
      <c r="DU16" s="61"/>
      <c r="DV16" s="61"/>
      <c r="DW16" s="61"/>
      <c r="DX16" s="61"/>
      <c r="DY16" s="61"/>
      <c r="DZ16" s="61"/>
      <c r="EA16" s="61"/>
      <c r="EB16" s="61"/>
      <c r="EC16" s="61"/>
      <c r="ED16" s="61"/>
      <c r="EE16" s="61"/>
      <c r="EF16" s="61"/>
      <c r="EG16" s="61"/>
      <c r="EH16" s="61"/>
      <c r="EI16" s="61"/>
      <c r="EJ16" s="61"/>
      <c r="EK16" s="61"/>
      <c r="EL16" s="61"/>
      <c r="EM16" s="61"/>
    </row>
    <row r="17" spans="1:143" s="40" customFormat="1" ht="27" x14ac:dyDescent="0.25">
      <c r="A17" s="34"/>
      <c r="B17" s="44" t="s">
        <v>49</v>
      </c>
      <c r="C17" s="37">
        <f>SUM(D17:F17)</f>
        <v>178.16200000000001</v>
      </c>
      <c r="D17" s="36">
        <v>178.16200000000001</v>
      </c>
      <c r="E17" s="36">
        <v>0</v>
      </c>
      <c r="F17" s="36">
        <v>0</v>
      </c>
      <c r="G17" s="37">
        <f>SUM(H17:J17)</f>
        <v>178.16229999999999</v>
      </c>
      <c r="H17" s="36">
        <v>178.16229999999999</v>
      </c>
      <c r="I17" s="36">
        <v>0</v>
      </c>
      <c r="J17" s="36">
        <v>0</v>
      </c>
      <c r="K17" s="38">
        <f>IFERROR(G17/C17*100,"-")</f>
        <v>100.0001683860756</v>
      </c>
      <c r="L17" s="38">
        <f>IFERROR(H17/D17*100,"-")</f>
        <v>100.0001683860756</v>
      </c>
      <c r="M17" s="38" t="str">
        <f>IFERROR(I17/E17*100,"-")</f>
        <v>-</v>
      </c>
      <c r="N17" s="38" t="str">
        <f>IFERROR(J17/F17*100,"-")</f>
        <v>-</v>
      </c>
      <c r="O17" s="39" t="s">
        <v>50</v>
      </c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61"/>
      <c r="AJ17" s="61"/>
      <c r="AK17" s="61"/>
      <c r="AL17" s="61"/>
      <c r="AM17" s="61"/>
      <c r="AN17" s="61"/>
      <c r="AO17" s="61"/>
      <c r="AP17" s="61"/>
      <c r="AQ17" s="61"/>
      <c r="AR17" s="61"/>
      <c r="AS17" s="61"/>
      <c r="AT17" s="61"/>
      <c r="AU17" s="61"/>
      <c r="AV17" s="61"/>
      <c r="AW17" s="61"/>
      <c r="AX17" s="61"/>
      <c r="AY17" s="61"/>
      <c r="AZ17" s="61"/>
      <c r="BA17" s="61"/>
      <c r="BB17" s="61"/>
      <c r="BC17" s="61"/>
      <c r="BD17" s="61"/>
      <c r="BE17" s="61"/>
      <c r="BF17" s="61"/>
      <c r="BG17" s="61"/>
      <c r="BH17" s="61"/>
      <c r="BI17" s="61"/>
      <c r="BJ17" s="61"/>
      <c r="BK17" s="61"/>
      <c r="BL17" s="61"/>
      <c r="BM17" s="61"/>
      <c r="BN17" s="61"/>
      <c r="BO17" s="61"/>
      <c r="BP17" s="61"/>
      <c r="BQ17" s="61"/>
      <c r="BR17" s="61"/>
      <c r="BS17" s="61"/>
      <c r="BT17" s="61"/>
      <c r="BU17" s="61"/>
      <c r="BV17" s="61"/>
      <c r="BW17" s="61"/>
      <c r="BX17" s="61"/>
      <c r="BY17" s="61"/>
      <c r="BZ17" s="61"/>
      <c r="CA17" s="61"/>
      <c r="CB17" s="61"/>
      <c r="CC17" s="61"/>
      <c r="CD17" s="61"/>
      <c r="CE17" s="61"/>
      <c r="CF17" s="61"/>
      <c r="CG17" s="61"/>
      <c r="CH17" s="61"/>
      <c r="CI17" s="61"/>
      <c r="CJ17" s="61"/>
      <c r="CK17" s="61"/>
      <c r="CL17" s="61"/>
      <c r="CM17" s="61"/>
      <c r="CN17" s="61"/>
      <c r="CO17" s="61"/>
      <c r="CP17" s="61"/>
      <c r="CQ17" s="61"/>
      <c r="CR17" s="61"/>
      <c r="CS17" s="61"/>
      <c r="CT17" s="61"/>
      <c r="CU17" s="61"/>
      <c r="CV17" s="61"/>
      <c r="CW17" s="61"/>
      <c r="CX17" s="61"/>
      <c r="CY17" s="61"/>
      <c r="CZ17" s="61"/>
      <c r="DA17" s="61"/>
      <c r="DB17" s="61"/>
      <c r="DC17" s="61"/>
      <c r="DD17" s="61"/>
      <c r="DE17" s="61"/>
      <c r="DF17" s="61"/>
      <c r="DG17" s="61"/>
      <c r="DH17" s="61"/>
      <c r="DI17" s="61"/>
      <c r="DJ17" s="61"/>
      <c r="DK17" s="61"/>
      <c r="DL17" s="61"/>
      <c r="DM17" s="61"/>
      <c r="DN17" s="61"/>
      <c r="DO17" s="61"/>
      <c r="DP17" s="61"/>
      <c r="DQ17" s="61"/>
      <c r="DR17" s="61"/>
      <c r="DS17" s="61"/>
      <c r="DT17" s="61"/>
      <c r="DU17" s="61"/>
      <c r="DV17" s="61"/>
      <c r="DW17" s="61"/>
      <c r="DX17" s="61"/>
      <c r="DY17" s="61"/>
      <c r="DZ17" s="61"/>
      <c r="EA17" s="61"/>
      <c r="EB17" s="61"/>
      <c r="EC17" s="61"/>
      <c r="ED17" s="61"/>
      <c r="EE17" s="61"/>
      <c r="EF17" s="61"/>
      <c r="EG17" s="61"/>
      <c r="EH17" s="61"/>
      <c r="EI17" s="61"/>
      <c r="EJ17" s="61"/>
      <c r="EK17" s="61"/>
      <c r="EL17" s="61"/>
      <c r="EM17" s="61"/>
    </row>
    <row r="18" spans="1:143" s="40" customFormat="1" ht="67.5" x14ac:dyDescent="0.25">
      <c r="A18" s="34"/>
      <c r="B18" s="45" t="s">
        <v>51</v>
      </c>
      <c r="C18" s="37">
        <f>SUM(D18:F18)</f>
        <v>5080.6760000000004</v>
      </c>
      <c r="D18" s="36">
        <v>5080.6760000000004</v>
      </c>
      <c r="E18" s="36">
        <v>0</v>
      </c>
      <c r="F18" s="36">
        <v>0</v>
      </c>
      <c r="G18" s="37">
        <f>SUM(H18:J18)</f>
        <v>2486.047</v>
      </c>
      <c r="H18" s="36">
        <v>2486.047</v>
      </c>
      <c r="I18" s="36">
        <v>0</v>
      </c>
      <c r="J18" s="36">
        <v>0</v>
      </c>
      <c r="K18" s="38">
        <f>IFERROR(G18/C18*100,"-")</f>
        <v>48.931421724195758</v>
      </c>
      <c r="L18" s="38">
        <f>IFERROR(H18/D18*100,"-")</f>
        <v>48.931421724195758</v>
      </c>
      <c r="M18" s="38" t="str">
        <f>IFERROR(I18/E18*100,"-")</f>
        <v>-</v>
      </c>
      <c r="N18" s="38" t="str">
        <f>IFERROR(J18/F18*100,"-")</f>
        <v>-</v>
      </c>
      <c r="O18" s="39" t="s">
        <v>52</v>
      </c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61"/>
      <c r="AP18" s="61"/>
      <c r="AQ18" s="61"/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1"/>
      <c r="BL18" s="61"/>
      <c r="BM18" s="61"/>
      <c r="BN18" s="61"/>
      <c r="BO18" s="61"/>
      <c r="BP18" s="61"/>
      <c r="BQ18" s="61"/>
      <c r="BR18" s="61"/>
      <c r="BS18" s="61"/>
      <c r="BT18" s="61"/>
      <c r="BU18" s="61"/>
      <c r="BV18" s="61"/>
      <c r="BW18" s="61"/>
      <c r="BX18" s="61"/>
      <c r="BY18" s="61"/>
      <c r="BZ18" s="61"/>
      <c r="CA18" s="61"/>
      <c r="CB18" s="61"/>
      <c r="CC18" s="61"/>
      <c r="CD18" s="61"/>
      <c r="CE18" s="61"/>
      <c r="CF18" s="61"/>
      <c r="CG18" s="61"/>
      <c r="CH18" s="61"/>
      <c r="CI18" s="61"/>
      <c r="CJ18" s="61"/>
      <c r="CK18" s="61"/>
      <c r="CL18" s="61"/>
      <c r="CM18" s="61"/>
      <c r="CN18" s="61"/>
      <c r="CO18" s="61"/>
      <c r="CP18" s="61"/>
      <c r="CQ18" s="61"/>
      <c r="CR18" s="61"/>
      <c r="CS18" s="61"/>
      <c r="CT18" s="61"/>
      <c r="CU18" s="61"/>
      <c r="CV18" s="61"/>
      <c r="CW18" s="61"/>
      <c r="CX18" s="61"/>
      <c r="CY18" s="61"/>
      <c r="CZ18" s="61"/>
      <c r="DA18" s="61"/>
      <c r="DB18" s="61"/>
      <c r="DC18" s="61"/>
      <c r="DD18" s="61"/>
      <c r="DE18" s="61"/>
      <c r="DF18" s="61"/>
      <c r="DG18" s="61"/>
      <c r="DH18" s="61"/>
      <c r="DI18" s="61"/>
      <c r="DJ18" s="61"/>
      <c r="DK18" s="61"/>
      <c r="DL18" s="61"/>
      <c r="DM18" s="61"/>
      <c r="DN18" s="61"/>
      <c r="DO18" s="61"/>
      <c r="DP18" s="61"/>
      <c r="DQ18" s="61"/>
      <c r="DR18" s="61"/>
      <c r="DS18" s="61"/>
      <c r="DT18" s="61"/>
      <c r="DU18" s="61"/>
      <c r="DV18" s="61"/>
      <c r="DW18" s="61"/>
      <c r="DX18" s="61"/>
      <c r="DY18" s="61"/>
      <c r="DZ18" s="61"/>
      <c r="EA18" s="61"/>
      <c r="EB18" s="61"/>
      <c r="EC18" s="61"/>
      <c r="ED18" s="61"/>
      <c r="EE18" s="61"/>
      <c r="EF18" s="61"/>
      <c r="EG18" s="61"/>
      <c r="EH18" s="61"/>
      <c r="EI18" s="61"/>
      <c r="EJ18" s="61"/>
      <c r="EK18" s="61"/>
      <c r="EL18" s="61"/>
      <c r="EM18" s="61"/>
    </row>
    <row r="19" spans="1:143" s="40" customFormat="1" ht="40.5" x14ac:dyDescent="0.25">
      <c r="A19" s="34"/>
      <c r="B19" s="59" t="s">
        <v>53</v>
      </c>
      <c r="C19" s="37">
        <f>SUM(D19:F19)</f>
        <v>230.47399999999999</v>
      </c>
      <c r="D19" s="36">
        <v>230.47399999999999</v>
      </c>
      <c r="E19" s="36">
        <v>0</v>
      </c>
      <c r="F19" s="36">
        <v>0</v>
      </c>
      <c r="G19" s="37">
        <f>SUM(H19:J19)</f>
        <v>227.60499999999999</v>
      </c>
      <c r="H19" s="36">
        <v>227.60499999999999</v>
      </c>
      <c r="I19" s="36">
        <v>0</v>
      </c>
      <c r="J19" s="36">
        <v>0</v>
      </c>
      <c r="K19" s="38">
        <f>IFERROR(G19/C19*100,"-")</f>
        <v>98.755174119423444</v>
      </c>
      <c r="L19" s="38">
        <f>IFERROR(H19/D19*100,"-")</f>
        <v>98.755174119423444</v>
      </c>
      <c r="M19" s="38" t="str">
        <f>IFERROR(I19/E19*100,"-")</f>
        <v>-</v>
      </c>
      <c r="N19" s="38" t="str">
        <f>IFERROR(J19/F19*100,"-")</f>
        <v>-</v>
      </c>
      <c r="O19" s="39" t="s">
        <v>54</v>
      </c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1"/>
      <c r="AH19" s="61"/>
      <c r="AI19" s="61"/>
      <c r="AJ19" s="61"/>
      <c r="AK19" s="61"/>
      <c r="AL19" s="61"/>
      <c r="AM19" s="61"/>
      <c r="AN19" s="61"/>
      <c r="AO19" s="61"/>
      <c r="AP19" s="61"/>
      <c r="AQ19" s="61"/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1"/>
      <c r="BL19" s="61"/>
      <c r="BM19" s="61"/>
      <c r="BN19" s="61"/>
      <c r="BO19" s="61"/>
      <c r="BP19" s="61"/>
      <c r="BQ19" s="61"/>
      <c r="BR19" s="61"/>
      <c r="BS19" s="61"/>
      <c r="BT19" s="61"/>
      <c r="BU19" s="61"/>
      <c r="BV19" s="61"/>
      <c r="BW19" s="61"/>
      <c r="BX19" s="61"/>
      <c r="BY19" s="61"/>
      <c r="BZ19" s="61"/>
      <c r="CA19" s="61"/>
      <c r="CB19" s="61"/>
      <c r="CC19" s="61"/>
      <c r="CD19" s="61"/>
      <c r="CE19" s="61"/>
      <c r="CF19" s="61"/>
      <c r="CG19" s="61"/>
      <c r="CH19" s="61"/>
      <c r="CI19" s="61"/>
      <c r="CJ19" s="61"/>
      <c r="CK19" s="61"/>
      <c r="CL19" s="61"/>
      <c r="CM19" s="61"/>
      <c r="CN19" s="61"/>
      <c r="CO19" s="61"/>
      <c r="CP19" s="61"/>
      <c r="CQ19" s="61"/>
      <c r="CR19" s="61"/>
      <c r="CS19" s="61"/>
      <c r="CT19" s="61"/>
      <c r="CU19" s="61"/>
      <c r="CV19" s="61"/>
      <c r="CW19" s="61"/>
      <c r="CX19" s="61"/>
      <c r="CY19" s="61"/>
      <c r="CZ19" s="61"/>
      <c r="DA19" s="61"/>
      <c r="DB19" s="61"/>
      <c r="DC19" s="61"/>
      <c r="DD19" s="61"/>
      <c r="DE19" s="61"/>
      <c r="DF19" s="61"/>
      <c r="DG19" s="61"/>
      <c r="DH19" s="61"/>
      <c r="DI19" s="61"/>
      <c r="DJ19" s="61"/>
      <c r="DK19" s="61"/>
      <c r="DL19" s="61"/>
      <c r="DM19" s="61"/>
      <c r="DN19" s="61"/>
      <c r="DO19" s="61"/>
      <c r="DP19" s="61"/>
      <c r="DQ19" s="61"/>
      <c r="DR19" s="61"/>
      <c r="DS19" s="61"/>
      <c r="DT19" s="61"/>
      <c r="DU19" s="61"/>
      <c r="DV19" s="61"/>
      <c r="DW19" s="61"/>
      <c r="DX19" s="61"/>
      <c r="DY19" s="61"/>
      <c r="DZ19" s="61"/>
      <c r="EA19" s="61"/>
      <c r="EB19" s="61"/>
      <c r="EC19" s="61"/>
      <c r="ED19" s="61"/>
      <c r="EE19" s="61"/>
      <c r="EF19" s="61"/>
      <c r="EG19" s="61"/>
      <c r="EH19" s="61"/>
      <c r="EI19" s="61"/>
      <c r="EJ19" s="61"/>
      <c r="EK19" s="61"/>
      <c r="EL19" s="61"/>
      <c r="EM19" s="61"/>
    </row>
    <row r="20" spans="1:143" s="32" customFormat="1" ht="27.75" customHeight="1" x14ac:dyDescent="0.25">
      <c r="A20" s="33"/>
      <c r="B20" s="46" t="s">
        <v>55</v>
      </c>
      <c r="C20" s="42">
        <f>D20+E20+F20</f>
        <v>256.39999999999998</v>
      </c>
      <c r="D20" s="31">
        <f>D21</f>
        <v>256.39999999999998</v>
      </c>
      <c r="E20" s="31">
        <f>E21</f>
        <v>0</v>
      </c>
      <c r="F20" s="31">
        <f>F21</f>
        <v>0</v>
      </c>
      <c r="G20" s="42">
        <f>SUM(H20:J20)</f>
        <v>256.39999999999998</v>
      </c>
      <c r="H20" s="31">
        <f>H21</f>
        <v>256.39999999999998</v>
      </c>
      <c r="I20" s="31">
        <f>I21</f>
        <v>0</v>
      </c>
      <c r="J20" s="31">
        <f>J21</f>
        <v>0</v>
      </c>
      <c r="K20" s="31">
        <f>IFERROR(G20/C20*100,"-")</f>
        <v>100</v>
      </c>
      <c r="L20" s="31">
        <f>IFERROR(H20/D20*100,"-")</f>
        <v>100</v>
      </c>
      <c r="M20" s="31" t="str">
        <f>IFERROR(I20/E20*100,"-")</f>
        <v>-</v>
      </c>
      <c r="N20" s="31" t="str">
        <f>IFERROR(J20/F20*100,"-")</f>
        <v>-</v>
      </c>
      <c r="O20" s="63" t="s">
        <v>56</v>
      </c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I20" s="61"/>
      <c r="AJ20" s="61"/>
      <c r="AK20" s="61"/>
      <c r="AL20" s="61"/>
      <c r="AM20" s="61"/>
      <c r="AN20" s="61"/>
      <c r="AO20" s="61"/>
      <c r="AP20" s="61"/>
      <c r="AQ20" s="61"/>
      <c r="AR20" s="61"/>
      <c r="AS20" s="61"/>
      <c r="AT20" s="61"/>
      <c r="AU20" s="61"/>
      <c r="AV20" s="61"/>
      <c r="AW20" s="61"/>
      <c r="AX20" s="61"/>
      <c r="AY20" s="61"/>
      <c r="AZ20" s="61"/>
      <c r="BA20" s="61"/>
      <c r="BB20" s="61"/>
      <c r="BC20" s="61"/>
      <c r="BD20" s="61"/>
      <c r="BE20" s="61"/>
      <c r="BF20" s="61"/>
      <c r="BG20" s="61"/>
      <c r="BH20" s="61"/>
      <c r="BI20" s="61"/>
      <c r="BJ20" s="61"/>
      <c r="BK20" s="61"/>
      <c r="BL20" s="61"/>
      <c r="BM20" s="61"/>
      <c r="BN20" s="61"/>
      <c r="BO20" s="61"/>
      <c r="BP20" s="61"/>
      <c r="BQ20" s="61"/>
      <c r="BR20" s="61"/>
      <c r="BS20" s="61"/>
      <c r="BT20" s="61"/>
      <c r="BU20" s="61"/>
      <c r="BV20" s="61"/>
      <c r="BW20" s="61"/>
      <c r="BX20" s="61"/>
      <c r="BY20" s="61"/>
      <c r="BZ20" s="61"/>
      <c r="CA20" s="61"/>
      <c r="CB20" s="61"/>
      <c r="CC20" s="61"/>
      <c r="CD20" s="61"/>
      <c r="CE20" s="61"/>
      <c r="CF20" s="61"/>
      <c r="CG20" s="61"/>
      <c r="CH20" s="61"/>
      <c r="CI20" s="61"/>
      <c r="CJ20" s="61"/>
      <c r="CK20" s="61"/>
      <c r="CL20" s="61"/>
      <c r="CM20" s="61"/>
      <c r="CN20" s="61"/>
      <c r="CO20" s="61"/>
      <c r="CP20" s="61"/>
      <c r="CQ20" s="61"/>
      <c r="CR20" s="61"/>
      <c r="CS20" s="61"/>
      <c r="CT20" s="61"/>
      <c r="CU20" s="61"/>
      <c r="CV20" s="61"/>
      <c r="CW20" s="61"/>
      <c r="CX20" s="61"/>
      <c r="CY20" s="61"/>
      <c r="CZ20" s="61"/>
      <c r="DA20" s="61"/>
      <c r="DB20" s="61"/>
      <c r="DC20" s="61"/>
      <c r="DD20" s="61"/>
      <c r="DE20" s="61"/>
      <c r="DF20" s="61"/>
      <c r="DG20" s="61"/>
      <c r="DH20" s="61"/>
      <c r="DI20" s="61"/>
      <c r="DJ20" s="61"/>
      <c r="DK20" s="61"/>
      <c r="DL20" s="61"/>
      <c r="DM20" s="61"/>
      <c r="DN20" s="61"/>
      <c r="DO20" s="61"/>
      <c r="DP20" s="61"/>
      <c r="DQ20" s="61"/>
      <c r="DR20" s="61"/>
      <c r="DS20" s="61"/>
      <c r="DT20" s="61"/>
      <c r="DU20" s="61"/>
      <c r="DV20" s="61"/>
      <c r="DW20" s="61"/>
      <c r="DX20" s="61"/>
      <c r="DY20" s="61"/>
      <c r="DZ20" s="61"/>
      <c r="EA20" s="61"/>
      <c r="EB20" s="61"/>
      <c r="EC20" s="61"/>
      <c r="ED20" s="61"/>
      <c r="EE20" s="61"/>
      <c r="EF20" s="61"/>
      <c r="EG20" s="61"/>
      <c r="EH20" s="61"/>
      <c r="EI20" s="61"/>
      <c r="EJ20" s="61"/>
      <c r="EK20" s="61"/>
      <c r="EL20" s="61"/>
      <c r="EM20" s="61"/>
    </row>
    <row r="21" spans="1:143" s="40" customFormat="1" ht="54" x14ac:dyDescent="0.25">
      <c r="A21" s="34"/>
      <c r="B21" s="58" t="s">
        <v>57</v>
      </c>
      <c r="C21" s="37">
        <f>D21+E21+F21</f>
        <v>256.39999999999998</v>
      </c>
      <c r="D21" s="36">
        <v>256.39999999999998</v>
      </c>
      <c r="E21" s="36">
        <v>0</v>
      </c>
      <c r="F21" s="36">
        <f>F22</f>
        <v>0</v>
      </c>
      <c r="G21" s="37">
        <f>SUM(H21:J21)</f>
        <v>256.39999999999998</v>
      </c>
      <c r="H21" s="36">
        <v>256.39999999999998</v>
      </c>
      <c r="I21" s="36">
        <v>0</v>
      </c>
      <c r="J21" s="36">
        <v>0</v>
      </c>
      <c r="K21" s="38">
        <f>IFERROR(G21/C21*100,"-")</f>
        <v>100</v>
      </c>
      <c r="L21" s="38">
        <f>IFERROR(H21/D21*100,"-")</f>
        <v>100</v>
      </c>
      <c r="M21" s="38" t="str">
        <f>IFERROR(I21/E21*100,"-")</f>
        <v>-</v>
      </c>
      <c r="N21" s="38" t="str">
        <f>IFERROR(J21/F21*100,"-")</f>
        <v>-</v>
      </c>
      <c r="O21" s="63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/>
      <c r="BD21" s="61"/>
      <c r="BE21" s="61"/>
      <c r="BF21" s="61"/>
      <c r="BG21" s="61"/>
      <c r="BH21" s="61"/>
      <c r="BI21" s="61"/>
      <c r="BJ21" s="61"/>
      <c r="BK21" s="61"/>
      <c r="BL21" s="61"/>
      <c r="BM21" s="61"/>
      <c r="BN21" s="61"/>
      <c r="BO21" s="61"/>
      <c r="BP21" s="61"/>
      <c r="BQ21" s="61"/>
      <c r="BR21" s="61"/>
      <c r="BS21" s="61"/>
      <c r="BT21" s="61"/>
      <c r="BU21" s="61"/>
      <c r="BV21" s="61"/>
      <c r="BW21" s="61"/>
      <c r="BX21" s="61"/>
      <c r="BY21" s="61"/>
      <c r="BZ21" s="61"/>
      <c r="CA21" s="61"/>
      <c r="CB21" s="61"/>
      <c r="CC21" s="61"/>
      <c r="CD21" s="61"/>
      <c r="CE21" s="61"/>
      <c r="CF21" s="61"/>
      <c r="CG21" s="61"/>
      <c r="CH21" s="61"/>
      <c r="CI21" s="61"/>
      <c r="CJ21" s="61"/>
      <c r="CK21" s="61"/>
      <c r="CL21" s="61"/>
      <c r="CM21" s="61"/>
      <c r="CN21" s="61"/>
      <c r="CO21" s="61"/>
      <c r="CP21" s="61"/>
      <c r="CQ21" s="61"/>
      <c r="CR21" s="61"/>
      <c r="CS21" s="61"/>
      <c r="CT21" s="61"/>
      <c r="CU21" s="61"/>
      <c r="CV21" s="61"/>
      <c r="CW21" s="61"/>
      <c r="CX21" s="61"/>
      <c r="CY21" s="61"/>
      <c r="CZ21" s="61"/>
      <c r="DA21" s="61"/>
      <c r="DB21" s="61"/>
      <c r="DC21" s="61"/>
      <c r="DD21" s="61"/>
      <c r="DE21" s="61"/>
      <c r="DF21" s="61"/>
      <c r="DG21" s="61"/>
      <c r="DH21" s="61"/>
      <c r="DI21" s="61"/>
      <c r="DJ21" s="61"/>
      <c r="DK21" s="61"/>
      <c r="DL21" s="61"/>
      <c r="DM21" s="61"/>
      <c r="DN21" s="61"/>
      <c r="DO21" s="61"/>
      <c r="DP21" s="61"/>
      <c r="DQ21" s="61"/>
      <c r="DR21" s="61"/>
      <c r="DS21" s="61"/>
      <c r="DT21" s="61"/>
      <c r="DU21" s="61"/>
      <c r="DV21" s="61"/>
      <c r="DW21" s="61"/>
      <c r="DX21" s="61"/>
      <c r="DY21" s="61"/>
      <c r="DZ21" s="61"/>
      <c r="EA21" s="61"/>
      <c r="EB21" s="61"/>
      <c r="EC21" s="61"/>
      <c r="ED21" s="61"/>
      <c r="EE21" s="61"/>
      <c r="EF21" s="61"/>
      <c r="EG21" s="61"/>
      <c r="EH21" s="61"/>
      <c r="EI21" s="61"/>
      <c r="EJ21" s="61"/>
      <c r="EK21" s="61"/>
      <c r="EL21" s="61"/>
      <c r="EM21" s="61"/>
    </row>
    <row r="22" spans="1:143" s="28" customFormat="1" ht="42" customHeight="1" x14ac:dyDescent="0.25">
      <c r="A22" s="24">
        <v>3</v>
      </c>
      <c r="B22" s="25" t="s">
        <v>58</v>
      </c>
      <c r="C22" s="26">
        <f>SUM(D22:F22)</f>
        <v>38.450000000000003</v>
      </c>
      <c r="D22" s="26">
        <f>D23</f>
        <v>38.450000000000003</v>
      </c>
      <c r="E22" s="26">
        <f>E23</f>
        <v>0</v>
      </c>
      <c r="F22" s="26">
        <f>F23</f>
        <v>0</v>
      </c>
      <c r="G22" s="26">
        <f>SUM(H22:J22)</f>
        <v>38.450000000000003</v>
      </c>
      <c r="H22" s="26">
        <f>H23</f>
        <v>38.450000000000003</v>
      </c>
      <c r="I22" s="26">
        <f>I23</f>
        <v>0</v>
      </c>
      <c r="J22" s="26">
        <f>J23</f>
        <v>0</v>
      </c>
      <c r="K22" s="27">
        <f>IFERROR(G22/C22*100,"-")</f>
        <v>100</v>
      </c>
      <c r="L22" s="27">
        <f>IFERROR(H22/D22*100,"-")</f>
        <v>100</v>
      </c>
      <c r="M22" s="27" t="str">
        <f>IFERROR(I22/E22*100,"-")</f>
        <v>-</v>
      </c>
      <c r="N22" s="27" t="str">
        <f>IFERROR(J22/F22*100,"-")</f>
        <v>-</v>
      </c>
      <c r="O22" s="25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62"/>
      <c r="BG22" s="62"/>
      <c r="BH22" s="62"/>
      <c r="BI22" s="62"/>
      <c r="BJ22" s="62"/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2"/>
      <c r="CA22" s="62"/>
      <c r="CB22" s="62"/>
      <c r="CC22" s="62"/>
      <c r="CD22" s="62"/>
      <c r="CE22" s="62"/>
      <c r="CF22" s="62"/>
      <c r="CG22" s="62"/>
      <c r="CH22" s="62"/>
      <c r="CI22" s="62"/>
      <c r="CJ22" s="62"/>
      <c r="CK22" s="62"/>
      <c r="CL22" s="62"/>
      <c r="CM22" s="62"/>
      <c r="CN22" s="62"/>
      <c r="CO22" s="62"/>
      <c r="CP22" s="62"/>
      <c r="CQ22" s="62"/>
      <c r="CR22" s="62"/>
      <c r="CS22" s="62"/>
      <c r="CT22" s="62"/>
      <c r="CU22" s="62"/>
      <c r="CV22" s="62"/>
      <c r="CW22" s="62"/>
      <c r="CX22" s="62"/>
      <c r="CY22" s="62"/>
      <c r="CZ22" s="62"/>
      <c r="DA22" s="62"/>
      <c r="DB22" s="62"/>
      <c r="DC22" s="62"/>
      <c r="DD22" s="62"/>
      <c r="DE22" s="62"/>
      <c r="DF22" s="62"/>
      <c r="DG22" s="62"/>
      <c r="DH22" s="62"/>
      <c r="DI22" s="62"/>
      <c r="DJ22" s="62"/>
      <c r="DK22" s="62"/>
      <c r="DL22" s="62"/>
      <c r="DM22" s="62"/>
      <c r="DN22" s="62"/>
      <c r="DO22" s="62"/>
      <c r="DP22" s="62"/>
      <c r="DQ22" s="62"/>
      <c r="DR22" s="62"/>
      <c r="DS22" s="62"/>
      <c r="DT22" s="62"/>
      <c r="DU22" s="62"/>
      <c r="DV22" s="62"/>
      <c r="DW22" s="62"/>
      <c r="DX22" s="62"/>
      <c r="DY22" s="62"/>
      <c r="DZ22" s="62"/>
      <c r="EA22" s="62"/>
      <c r="EB22" s="62"/>
      <c r="EC22" s="62"/>
      <c r="ED22" s="62"/>
      <c r="EE22" s="62"/>
      <c r="EF22" s="62"/>
      <c r="EG22" s="62"/>
      <c r="EH22" s="62"/>
      <c r="EI22" s="62"/>
      <c r="EJ22" s="62"/>
      <c r="EK22" s="62"/>
      <c r="EL22" s="62"/>
      <c r="EM22" s="62"/>
    </row>
    <row r="23" spans="1:143" s="32" customFormat="1" ht="40.5" x14ac:dyDescent="0.25">
      <c r="A23" s="47"/>
      <c r="B23" s="30" t="s">
        <v>59</v>
      </c>
      <c r="C23" s="48">
        <f>SUM(D23:F23)</f>
        <v>38.450000000000003</v>
      </c>
      <c r="D23" s="49">
        <f>SUM(D24:D25)</f>
        <v>38.450000000000003</v>
      </c>
      <c r="E23" s="49">
        <f>SUM(E24:E25)</f>
        <v>0</v>
      </c>
      <c r="F23" s="49">
        <f>SUM(F24:F25)</f>
        <v>0</v>
      </c>
      <c r="G23" s="48">
        <f>SUM(H23:J23)</f>
        <v>38.450000000000003</v>
      </c>
      <c r="H23" s="49">
        <f>SUM(H24:H25)</f>
        <v>38.450000000000003</v>
      </c>
      <c r="I23" s="49">
        <f>SUM(I24:I25)</f>
        <v>0</v>
      </c>
      <c r="J23" s="49">
        <f>SUM(J24:J25)</f>
        <v>0</v>
      </c>
      <c r="K23" s="31">
        <f>IFERROR(G23/C23*100,"-")</f>
        <v>100</v>
      </c>
      <c r="L23" s="31">
        <f>IFERROR(H23/D23*100,"-")</f>
        <v>100</v>
      </c>
      <c r="M23" s="31" t="str">
        <f>IFERROR(I23/E23*100,"-")</f>
        <v>-</v>
      </c>
      <c r="N23" s="31" t="str">
        <f>IFERROR(J23/F23*100,"-")</f>
        <v>-</v>
      </c>
      <c r="O23" s="30" t="s">
        <v>60</v>
      </c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61"/>
      <c r="AL23" s="61"/>
      <c r="AM23" s="61"/>
      <c r="AN23" s="61"/>
      <c r="AO23" s="61"/>
      <c r="AP23" s="61"/>
      <c r="AQ23" s="61"/>
      <c r="AR23" s="61"/>
      <c r="AS23" s="61"/>
      <c r="AT23" s="61"/>
      <c r="AU23" s="61"/>
      <c r="AV23" s="61"/>
      <c r="AW23" s="61"/>
      <c r="AX23" s="61"/>
      <c r="AY23" s="61"/>
      <c r="AZ23" s="61"/>
      <c r="BA23" s="61"/>
      <c r="BB23" s="61"/>
      <c r="BC23" s="61"/>
      <c r="BD23" s="61"/>
      <c r="BE23" s="61"/>
      <c r="BF23" s="61"/>
      <c r="BG23" s="61"/>
      <c r="BH23" s="61"/>
      <c r="BI23" s="61"/>
      <c r="BJ23" s="61"/>
      <c r="BK23" s="61"/>
      <c r="BL23" s="61"/>
      <c r="BM23" s="61"/>
      <c r="BN23" s="61"/>
      <c r="BO23" s="61"/>
      <c r="BP23" s="61"/>
      <c r="BQ23" s="61"/>
      <c r="BR23" s="61"/>
      <c r="BS23" s="61"/>
      <c r="BT23" s="61"/>
      <c r="BU23" s="61"/>
      <c r="BV23" s="61"/>
      <c r="BW23" s="61"/>
      <c r="BX23" s="61"/>
      <c r="BY23" s="61"/>
      <c r="BZ23" s="61"/>
      <c r="CA23" s="61"/>
      <c r="CB23" s="61"/>
      <c r="CC23" s="61"/>
      <c r="CD23" s="61"/>
      <c r="CE23" s="61"/>
      <c r="CF23" s="61"/>
      <c r="CG23" s="61"/>
      <c r="CH23" s="61"/>
      <c r="CI23" s="61"/>
      <c r="CJ23" s="61"/>
      <c r="CK23" s="61"/>
      <c r="CL23" s="61"/>
      <c r="CM23" s="61"/>
      <c r="CN23" s="61"/>
      <c r="CO23" s="61"/>
      <c r="CP23" s="61"/>
      <c r="CQ23" s="61"/>
      <c r="CR23" s="61"/>
      <c r="CS23" s="61"/>
      <c r="CT23" s="61"/>
      <c r="CU23" s="61"/>
      <c r="CV23" s="61"/>
      <c r="CW23" s="61"/>
      <c r="CX23" s="61"/>
      <c r="CY23" s="61"/>
      <c r="CZ23" s="61"/>
      <c r="DA23" s="61"/>
      <c r="DB23" s="61"/>
      <c r="DC23" s="61"/>
      <c r="DD23" s="61"/>
      <c r="DE23" s="61"/>
      <c r="DF23" s="61"/>
      <c r="DG23" s="61"/>
      <c r="DH23" s="61"/>
      <c r="DI23" s="61"/>
      <c r="DJ23" s="61"/>
      <c r="DK23" s="61"/>
      <c r="DL23" s="61"/>
      <c r="DM23" s="61"/>
      <c r="DN23" s="61"/>
      <c r="DO23" s="61"/>
      <c r="DP23" s="61"/>
      <c r="DQ23" s="61"/>
      <c r="DR23" s="61"/>
      <c r="DS23" s="61"/>
      <c r="DT23" s="61"/>
      <c r="DU23" s="61"/>
      <c r="DV23" s="61"/>
      <c r="DW23" s="61"/>
      <c r="DX23" s="61"/>
      <c r="DY23" s="61"/>
      <c r="DZ23" s="61"/>
      <c r="EA23" s="61"/>
      <c r="EB23" s="61"/>
      <c r="EC23" s="61"/>
      <c r="ED23" s="61"/>
      <c r="EE23" s="61"/>
      <c r="EF23" s="61"/>
      <c r="EG23" s="61"/>
      <c r="EH23" s="61"/>
      <c r="EI23" s="61"/>
      <c r="EJ23" s="61"/>
      <c r="EK23" s="61"/>
      <c r="EL23" s="61"/>
      <c r="EM23" s="61"/>
    </row>
    <row r="24" spans="1:143" s="23" customFormat="1" ht="40.5" x14ac:dyDescent="0.25">
      <c r="A24" s="22"/>
      <c r="B24" s="58" t="s">
        <v>61</v>
      </c>
      <c r="C24" s="50">
        <f>SUM(D24:F24)</f>
        <v>15.31</v>
      </c>
      <c r="D24" s="38">
        <v>15.31</v>
      </c>
      <c r="E24" s="38">
        <v>0</v>
      </c>
      <c r="F24" s="38">
        <v>0</v>
      </c>
      <c r="G24" s="50">
        <f>SUM(H24:J24)</f>
        <v>15.31</v>
      </c>
      <c r="H24" s="38">
        <v>15.31</v>
      </c>
      <c r="I24" s="38">
        <v>0</v>
      </c>
      <c r="J24" s="38">
        <v>0</v>
      </c>
      <c r="K24" s="38">
        <f>IFERROR(G24/C24*100,"-")</f>
        <v>100</v>
      </c>
      <c r="L24" s="38">
        <f>IFERROR(H24/D24*100,"-")</f>
        <v>100</v>
      </c>
      <c r="M24" s="38" t="str">
        <f>IFERROR(I24/E24*100,"-")</f>
        <v>-</v>
      </c>
      <c r="N24" s="38" t="str">
        <f>IFERROR(J24/F24*100,"-")</f>
        <v>-</v>
      </c>
      <c r="O24" s="39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1"/>
      <c r="AH24" s="61"/>
      <c r="AI24" s="61"/>
      <c r="AJ24" s="61"/>
      <c r="AK24" s="61"/>
      <c r="AL24" s="61"/>
      <c r="AM24" s="61"/>
      <c r="AN24" s="61"/>
      <c r="AO24" s="61"/>
      <c r="AP24" s="61"/>
      <c r="AQ24" s="61"/>
      <c r="AR24" s="61"/>
      <c r="AS24" s="61"/>
      <c r="AT24" s="61"/>
      <c r="AU24" s="61"/>
      <c r="AV24" s="61"/>
      <c r="AW24" s="61"/>
      <c r="AX24" s="61"/>
      <c r="AY24" s="61"/>
      <c r="AZ24" s="61"/>
      <c r="BA24" s="61"/>
      <c r="BB24" s="61"/>
      <c r="BC24" s="61"/>
      <c r="BD24" s="61"/>
      <c r="BE24" s="61"/>
      <c r="BF24" s="61"/>
      <c r="BG24" s="61"/>
      <c r="BH24" s="61"/>
      <c r="BI24" s="61"/>
      <c r="BJ24" s="61"/>
      <c r="BK24" s="61"/>
      <c r="BL24" s="61"/>
      <c r="BM24" s="61"/>
      <c r="BN24" s="61"/>
      <c r="BO24" s="61"/>
      <c r="BP24" s="61"/>
      <c r="BQ24" s="61"/>
      <c r="BR24" s="61"/>
      <c r="BS24" s="61"/>
      <c r="BT24" s="61"/>
      <c r="BU24" s="61"/>
      <c r="BV24" s="61"/>
      <c r="BW24" s="61"/>
      <c r="BX24" s="61"/>
      <c r="BY24" s="61"/>
      <c r="BZ24" s="61"/>
      <c r="CA24" s="61"/>
      <c r="CB24" s="61"/>
      <c r="CC24" s="61"/>
      <c r="CD24" s="61"/>
      <c r="CE24" s="61"/>
      <c r="CF24" s="61"/>
      <c r="CG24" s="61"/>
      <c r="CH24" s="61"/>
      <c r="CI24" s="61"/>
      <c r="CJ24" s="61"/>
      <c r="CK24" s="61"/>
      <c r="CL24" s="61"/>
      <c r="CM24" s="61"/>
      <c r="CN24" s="61"/>
      <c r="CO24" s="61"/>
      <c r="CP24" s="61"/>
      <c r="CQ24" s="61"/>
      <c r="CR24" s="61"/>
      <c r="CS24" s="61"/>
      <c r="CT24" s="61"/>
      <c r="CU24" s="61"/>
      <c r="CV24" s="61"/>
      <c r="CW24" s="61"/>
      <c r="CX24" s="61"/>
      <c r="CY24" s="61"/>
      <c r="CZ24" s="61"/>
      <c r="DA24" s="61"/>
      <c r="DB24" s="61"/>
      <c r="DC24" s="61"/>
      <c r="DD24" s="61"/>
      <c r="DE24" s="61"/>
      <c r="DF24" s="61"/>
      <c r="DG24" s="61"/>
      <c r="DH24" s="61"/>
      <c r="DI24" s="61"/>
      <c r="DJ24" s="61"/>
      <c r="DK24" s="61"/>
      <c r="DL24" s="61"/>
      <c r="DM24" s="61"/>
      <c r="DN24" s="61"/>
      <c r="DO24" s="61"/>
      <c r="DP24" s="61"/>
      <c r="DQ24" s="61"/>
      <c r="DR24" s="61"/>
      <c r="DS24" s="61"/>
      <c r="DT24" s="61"/>
      <c r="DU24" s="61"/>
      <c r="DV24" s="61"/>
      <c r="DW24" s="61"/>
      <c r="DX24" s="61"/>
      <c r="DY24" s="61"/>
      <c r="DZ24" s="61"/>
      <c r="EA24" s="61"/>
      <c r="EB24" s="61"/>
      <c r="EC24" s="61"/>
      <c r="ED24" s="61"/>
      <c r="EE24" s="61"/>
      <c r="EF24" s="61"/>
      <c r="EG24" s="61"/>
      <c r="EH24" s="61"/>
      <c r="EI24" s="61"/>
      <c r="EJ24" s="61"/>
      <c r="EK24" s="61"/>
      <c r="EL24" s="61"/>
      <c r="EM24" s="61"/>
    </row>
    <row r="25" spans="1:143" s="23" customFormat="1" ht="27" x14ac:dyDescent="0.25">
      <c r="A25" s="22"/>
      <c r="B25" s="58" t="s">
        <v>62</v>
      </c>
      <c r="C25" s="50">
        <f>SUM(D25:F25)</f>
        <v>23.14</v>
      </c>
      <c r="D25" s="38">
        <v>23.14</v>
      </c>
      <c r="E25" s="38">
        <v>0</v>
      </c>
      <c r="F25" s="38">
        <v>0</v>
      </c>
      <c r="G25" s="50">
        <f>SUM(H25:J25)</f>
        <v>23.14</v>
      </c>
      <c r="H25" s="38">
        <v>23.14</v>
      </c>
      <c r="I25" s="38">
        <v>0</v>
      </c>
      <c r="J25" s="38">
        <v>0</v>
      </c>
      <c r="K25" s="38">
        <f>IFERROR(G25/C25*100,"-")</f>
        <v>100</v>
      </c>
      <c r="L25" s="38">
        <f>IFERROR(H25/D25*100,"-")</f>
        <v>100</v>
      </c>
      <c r="M25" s="38" t="str">
        <f>IFERROR(I25/E25*100,"-")</f>
        <v>-</v>
      </c>
      <c r="N25" s="38" t="str">
        <f>IFERROR(J25/F25*100,"-")</f>
        <v>-</v>
      </c>
      <c r="O25" s="39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  <c r="BM25" s="61"/>
      <c r="BN25" s="61"/>
      <c r="BO25" s="61"/>
      <c r="BP25" s="61"/>
      <c r="BQ25" s="61"/>
      <c r="BR25" s="61"/>
      <c r="BS25" s="61"/>
      <c r="BT25" s="61"/>
      <c r="BU25" s="61"/>
      <c r="BV25" s="61"/>
      <c r="BW25" s="61"/>
      <c r="BX25" s="61"/>
      <c r="BY25" s="61"/>
      <c r="BZ25" s="61"/>
      <c r="CA25" s="61"/>
      <c r="CB25" s="61"/>
      <c r="CC25" s="61"/>
      <c r="CD25" s="61"/>
      <c r="CE25" s="61"/>
      <c r="CF25" s="61"/>
      <c r="CG25" s="61"/>
      <c r="CH25" s="61"/>
      <c r="CI25" s="61"/>
      <c r="CJ25" s="61"/>
      <c r="CK25" s="61"/>
      <c r="CL25" s="61"/>
      <c r="CM25" s="61"/>
      <c r="CN25" s="61"/>
      <c r="CO25" s="61"/>
      <c r="CP25" s="61"/>
      <c r="CQ25" s="61"/>
      <c r="CR25" s="61"/>
      <c r="CS25" s="61"/>
      <c r="CT25" s="61"/>
      <c r="CU25" s="61"/>
      <c r="CV25" s="61"/>
      <c r="CW25" s="61"/>
      <c r="CX25" s="61"/>
      <c r="CY25" s="61"/>
      <c r="CZ25" s="61"/>
      <c r="DA25" s="61"/>
      <c r="DB25" s="61"/>
      <c r="DC25" s="61"/>
      <c r="DD25" s="61"/>
      <c r="DE25" s="61"/>
      <c r="DF25" s="61"/>
      <c r="DG25" s="61"/>
      <c r="DH25" s="61"/>
      <c r="DI25" s="61"/>
      <c r="DJ25" s="61"/>
      <c r="DK25" s="61"/>
      <c r="DL25" s="61"/>
      <c r="DM25" s="61"/>
      <c r="DN25" s="61"/>
      <c r="DO25" s="61"/>
      <c r="DP25" s="61"/>
      <c r="DQ25" s="61"/>
      <c r="DR25" s="61"/>
      <c r="DS25" s="61"/>
      <c r="DT25" s="61"/>
      <c r="DU25" s="61"/>
      <c r="DV25" s="61"/>
      <c r="DW25" s="61"/>
      <c r="DX25" s="61"/>
      <c r="DY25" s="61"/>
      <c r="DZ25" s="61"/>
      <c r="EA25" s="61"/>
      <c r="EB25" s="61"/>
      <c r="EC25" s="61"/>
      <c r="ED25" s="61"/>
      <c r="EE25" s="61"/>
      <c r="EF25" s="61"/>
      <c r="EG25" s="61"/>
      <c r="EH25" s="61"/>
      <c r="EI25" s="61"/>
      <c r="EJ25" s="61"/>
      <c r="EK25" s="61"/>
      <c r="EL25" s="61"/>
      <c r="EM25" s="61"/>
    </row>
  </sheetData>
  <mergeCells count="15">
    <mergeCell ref="O4:O6"/>
    <mergeCell ref="C5:C6"/>
    <mergeCell ref="D5:F5"/>
    <mergeCell ref="G5:G6"/>
    <mergeCell ref="H5:J5"/>
    <mergeCell ref="K5:K6"/>
    <mergeCell ref="L5:N5"/>
    <mergeCell ref="O20:O21"/>
    <mergeCell ref="A1:O1"/>
    <mergeCell ref="A2:O2"/>
    <mergeCell ref="A4:A6"/>
    <mergeCell ref="B4:B6"/>
    <mergeCell ref="C4:F4"/>
    <mergeCell ref="G4:J4"/>
    <mergeCell ref="K4:N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workbookViewId="0">
      <selection activeCell="B14" sqref="B14"/>
    </sheetView>
  </sheetViews>
  <sheetFormatPr defaultRowHeight="15" x14ac:dyDescent="0.25"/>
  <cols>
    <col min="1" max="1" width="6" bestFit="1" customWidth="1"/>
    <col min="2" max="2" width="53" bestFit="1" customWidth="1"/>
    <col min="3" max="3" width="6.140625" customWidth="1"/>
    <col min="4" max="7" width="11.42578125" customWidth="1"/>
    <col min="8" max="8" width="19.42578125" customWidth="1"/>
  </cols>
  <sheetData>
    <row r="1" spans="1:9" ht="15.75" x14ac:dyDescent="0.25">
      <c r="A1" s="11" t="s">
        <v>27</v>
      </c>
      <c r="B1" s="11"/>
      <c r="C1" s="11"/>
      <c r="D1" s="11"/>
      <c r="E1" s="11"/>
      <c r="F1" s="11"/>
      <c r="G1" s="11"/>
      <c r="H1" s="11"/>
    </row>
    <row r="2" spans="1:9" ht="51.75" customHeight="1" x14ac:dyDescent="0.25">
      <c r="A2" s="12" t="s">
        <v>75</v>
      </c>
      <c r="B2" s="12"/>
      <c r="C2" s="12"/>
      <c r="D2" s="12"/>
      <c r="E2" s="12"/>
      <c r="F2" s="12"/>
      <c r="G2" s="12"/>
      <c r="H2" s="12"/>
    </row>
    <row r="3" spans="1:9" x14ac:dyDescent="0.25">
      <c r="A3" s="3"/>
      <c r="B3" s="3"/>
      <c r="C3" s="3"/>
      <c r="D3" s="3"/>
      <c r="E3" s="3"/>
      <c r="F3" s="3"/>
      <c r="G3" s="3"/>
      <c r="H3" s="13"/>
    </row>
    <row r="4" spans="1:9" x14ac:dyDescent="0.25">
      <c r="A4" s="14" t="s">
        <v>28</v>
      </c>
      <c r="B4" s="14" t="s">
        <v>29</v>
      </c>
      <c r="C4" s="14" t="s">
        <v>30</v>
      </c>
      <c r="D4" s="14" t="s">
        <v>31</v>
      </c>
      <c r="E4" s="14" t="s">
        <v>32</v>
      </c>
      <c r="F4" s="15" t="s">
        <v>33</v>
      </c>
      <c r="G4" s="15" t="s">
        <v>34</v>
      </c>
      <c r="H4" s="16" t="s">
        <v>35</v>
      </c>
    </row>
    <row r="5" spans="1:9" ht="66" customHeight="1" x14ac:dyDescent="0.25">
      <c r="A5" s="14"/>
      <c r="B5" s="14"/>
      <c r="C5" s="14"/>
      <c r="D5" s="14"/>
      <c r="E5" s="14"/>
      <c r="F5" s="17"/>
      <c r="G5" s="17"/>
      <c r="H5" s="16"/>
    </row>
    <row r="7" spans="1:9" s="3" customFormat="1" ht="32.25" customHeight="1" x14ac:dyDescent="0.25">
      <c r="A7" s="67" t="s">
        <v>0</v>
      </c>
      <c r="B7" s="68"/>
      <c r="C7" s="68"/>
      <c r="D7" s="68"/>
      <c r="E7" s="68"/>
      <c r="F7" s="68"/>
      <c r="G7" s="68"/>
      <c r="H7" s="69"/>
      <c r="I7" s="2"/>
    </row>
    <row r="8" spans="1:9" s="3" customFormat="1" ht="67.5" x14ac:dyDescent="0.25">
      <c r="A8" s="1"/>
      <c r="B8" s="4" t="s">
        <v>1</v>
      </c>
      <c r="C8" s="5" t="s">
        <v>2</v>
      </c>
      <c r="D8" s="5">
        <v>350</v>
      </c>
      <c r="E8" s="5">
        <v>300</v>
      </c>
      <c r="F8" s="5">
        <v>300</v>
      </c>
      <c r="G8" s="6">
        <f>F8/E8</f>
        <v>1</v>
      </c>
      <c r="H8" s="7" t="s">
        <v>3</v>
      </c>
      <c r="I8" s="2"/>
    </row>
    <row r="9" spans="1:9" s="3" customFormat="1" ht="44.25" customHeight="1" x14ac:dyDescent="0.25">
      <c r="A9" s="1"/>
      <c r="B9" s="4" t="s">
        <v>4</v>
      </c>
      <c r="C9" s="5" t="s">
        <v>5</v>
      </c>
      <c r="D9" s="5">
        <v>1</v>
      </c>
      <c r="E9" s="5">
        <v>1</v>
      </c>
      <c r="F9" s="5">
        <v>1</v>
      </c>
      <c r="G9" s="6">
        <f>F9/E9</f>
        <v>1</v>
      </c>
      <c r="H9" s="7" t="s">
        <v>3</v>
      </c>
      <c r="I9" s="2"/>
    </row>
    <row r="10" spans="1:9" s="3" customFormat="1" ht="40.5" x14ac:dyDescent="0.25">
      <c r="A10" s="1"/>
      <c r="B10" s="4" t="s">
        <v>6</v>
      </c>
      <c r="C10" s="5" t="s">
        <v>7</v>
      </c>
      <c r="D10" s="5">
        <v>15</v>
      </c>
      <c r="E10" s="5">
        <v>0</v>
      </c>
      <c r="F10" s="5">
        <v>0</v>
      </c>
      <c r="G10" s="6"/>
      <c r="H10" s="7" t="s">
        <v>3</v>
      </c>
      <c r="I10" s="2"/>
    </row>
    <row r="11" spans="1:9" s="3" customFormat="1" ht="40.5" x14ac:dyDescent="0.25">
      <c r="A11" s="1"/>
      <c r="B11" s="4" t="s">
        <v>8</v>
      </c>
      <c r="C11" s="5" t="s">
        <v>9</v>
      </c>
      <c r="D11" s="5">
        <v>60</v>
      </c>
      <c r="E11" s="5">
        <v>10</v>
      </c>
      <c r="F11" s="5">
        <v>10</v>
      </c>
      <c r="G11" s="6">
        <f>F11/E11</f>
        <v>1</v>
      </c>
      <c r="H11" s="7" t="s">
        <v>3</v>
      </c>
      <c r="I11" s="2"/>
    </row>
    <row r="12" spans="1:9" s="3" customFormat="1" ht="41.25" customHeight="1" x14ac:dyDescent="0.25">
      <c r="A12" s="1"/>
      <c r="B12" s="4" t="s">
        <v>10</v>
      </c>
      <c r="C12" s="5" t="s">
        <v>11</v>
      </c>
      <c r="D12" s="5">
        <v>0</v>
      </c>
      <c r="E12" s="5">
        <v>400</v>
      </c>
      <c r="F12" s="5">
        <v>1200</v>
      </c>
      <c r="G12" s="6">
        <f>F12/E12</f>
        <v>3</v>
      </c>
      <c r="H12" s="7" t="s">
        <v>3</v>
      </c>
      <c r="I12" s="2"/>
    </row>
    <row r="13" spans="1:9" s="3" customFormat="1" ht="33.75" customHeight="1" x14ac:dyDescent="0.25">
      <c r="A13" s="67" t="s">
        <v>12</v>
      </c>
      <c r="B13" s="68"/>
      <c r="C13" s="68"/>
      <c r="D13" s="68"/>
      <c r="E13" s="68"/>
      <c r="F13" s="68"/>
      <c r="G13" s="68"/>
      <c r="H13" s="69"/>
      <c r="I13" s="2"/>
    </row>
    <row r="14" spans="1:9" s="3" customFormat="1" ht="40.5" x14ac:dyDescent="0.25">
      <c r="A14" s="1"/>
      <c r="B14" s="4" t="s">
        <v>13</v>
      </c>
      <c r="C14" s="5" t="s">
        <v>9</v>
      </c>
      <c r="D14" s="5">
        <v>1</v>
      </c>
      <c r="E14" s="5">
        <v>1</v>
      </c>
      <c r="F14" s="5">
        <v>1</v>
      </c>
      <c r="G14" s="8">
        <f>F14/E14</f>
        <v>1</v>
      </c>
      <c r="H14" s="7" t="s">
        <v>3</v>
      </c>
      <c r="I14" s="2"/>
    </row>
    <row r="15" spans="1:9" s="3" customFormat="1" ht="27" customHeight="1" x14ac:dyDescent="0.25">
      <c r="A15" s="64" t="s">
        <v>14</v>
      </c>
      <c r="B15" s="65"/>
      <c r="C15" s="65"/>
      <c r="D15" s="65"/>
      <c r="E15" s="65"/>
      <c r="F15" s="65"/>
      <c r="G15" s="66"/>
      <c r="H15" s="5"/>
      <c r="I15" s="2"/>
    </row>
    <row r="16" spans="1:9" s="3" customFormat="1" ht="40.5" x14ac:dyDescent="0.25">
      <c r="A16" s="1"/>
      <c r="B16" s="4" t="s">
        <v>15</v>
      </c>
      <c r="C16" s="9" t="s">
        <v>7</v>
      </c>
      <c r="D16" s="5">
        <v>0</v>
      </c>
      <c r="E16" s="5">
        <v>1</v>
      </c>
      <c r="F16" s="10">
        <v>1</v>
      </c>
      <c r="G16" s="6">
        <f t="shared" ref="G16:G21" si="0">F16/E16</f>
        <v>1</v>
      </c>
      <c r="H16" s="7" t="s">
        <v>3</v>
      </c>
      <c r="I16" s="2"/>
    </row>
    <row r="17" spans="1:9" s="3" customFormat="1" ht="40.5" x14ac:dyDescent="0.25">
      <c r="A17" s="1"/>
      <c r="B17" s="4" t="s">
        <v>16</v>
      </c>
      <c r="C17" s="9" t="s">
        <v>17</v>
      </c>
      <c r="D17" s="5">
        <v>0</v>
      </c>
      <c r="E17" s="5">
        <v>7</v>
      </c>
      <c r="F17" s="10">
        <v>7</v>
      </c>
      <c r="G17" s="6">
        <f t="shared" si="0"/>
        <v>1</v>
      </c>
      <c r="H17" s="7" t="s">
        <v>3</v>
      </c>
      <c r="I17" s="2"/>
    </row>
    <row r="18" spans="1:9" s="3" customFormat="1" ht="40.5" x14ac:dyDescent="0.25">
      <c r="A18" s="1"/>
      <c r="B18" s="4" t="s">
        <v>18</v>
      </c>
      <c r="C18" s="9" t="s">
        <v>19</v>
      </c>
      <c r="D18" s="5">
        <v>200</v>
      </c>
      <c r="E18" s="5">
        <v>350</v>
      </c>
      <c r="F18" s="10">
        <v>350</v>
      </c>
      <c r="G18" s="6">
        <f t="shared" si="0"/>
        <v>1</v>
      </c>
      <c r="H18" s="7" t="s">
        <v>3</v>
      </c>
      <c r="I18" s="2"/>
    </row>
    <row r="19" spans="1:9" s="3" customFormat="1" ht="40.5" x14ac:dyDescent="0.25">
      <c r="A19" s="1"/>
      <c r="B19" s="4" t="s">
        <v>20</v>
      </c>
      <c r="C19" s="9" t="s">
        <v>21</v>
      </c>
      <c r="D19" s="5">
        <v>107</v>
      </c>
      <c r="E19" s="5">
        <v>97</v>
      </c>
      <c r="F19" s="10">
        <v>97</v>
      </c>
      <c r="G19" s="6">
        <f t="shared" si="0"/>
        <v>1</v>
      </c>
      <c r="H19" s="7" t="s">
        <v>3</v>
      </c>
      <c r="I19" s="2"/>
    </row>
    <row r="20" spans="1:9" s="3" customFormat="1" ht="40.5" x14ac:dyDescent="0.25">
      <c r="A20" s="1"/>
      <c r="B20" s="4" t="s">
        <v>22</v>
      </c>
      <c r="C20" s="9" t="s">
        <v>9</v>
      </c>
      <c r="D20" s="5">
        <v>5.4</v>
      </c>
      <c r="E20" s="5">
        <v>5.4</v>
      </c>
      <c r="F20" s="10">
        <v>5.4</v>
      </c>
      <c r="G20" s="6">
        <f t="shared" si="0"/>
        <v>1</v>
      </c>
      <c r="H20" s="7" t="s">
        <v>3</v>
      </c>
      <c r="I20" s="2"/>
    </row>
    <row r="21" spans="1:9" s="3" customFormat="1" ht="40.5" x14ac:dyDescent="0.25">
      <c r="A21" s="1"/>
      <c r="B21" s="4" t="s">
        <v>23</v>
      </c>
      <c r="C21" s="9" t="s">
        <v>9</v>
      </c>
      <c r="D21" s="5">
        <v>31.3</v>
      </c>
      <c r="E21" s="5">
        <v>30.2</v>
      </c>
      <c r="F21" s="10">
        <v>30.2</v>
      </c>
      <c r="G21" s="6">
        <f t="shared" si="0"/>
        <v>1</v>
      </c>
      <c r="H21" s="7" t="s">
        <v>3</v>
      </c>
      <c r="I21" s="2"/>
    </row>
    <row r="22" spans="1:9" s="3" customFormat="1" ht="27.75" customHeight="1" x14ac:dyDescent="0.25">
      <c r="A22" s="67" t="s">
        <v>24</v>
      </c>
      <c r="B22" s="68"/>
      <c r="C22" s="68"/>
      <c r="D22" s="68"/>
      <c r="E22" s="68"/>
      <c r="F22" s="68"/>
      <c r="G22" s="68"/>
      <c r="H22" s="69"/>
      <c r="I22" s="2"/>
    </row>
    <row r="23" spans="1:9" s="3" customFormat="1" ht="42.75" customHeight="1" x14ac:dyDescent="0.25">
      <c r="A23" s="1"/>
      <c r="B23" s="4" t="s">
        <v>25</v>
      </c>
      <c r="C23" s="5" t="s">
        <v>9</v>
      </c>
      <c r="D23" s="5">
        <v>100</v>
      </c>
      <c r="E23" s="5">
        <v>100</v>
      </c>
      <c r="F23" s="5">
        <v>100</v>
      </c>
      <c r="G23" s="6">
        <f>F23/E23</f>
        <v>1</v>
      </c>
      <c r="H23" s="7" t="s">
        <v>3</v>
      </c>
      <c r="I23" s="2"/>
    </row>
    <row r="24" spans="1:9" s="3" customFormat="1" ht="40.5" x14ac:dyDescent="0.25">
      <c r="A24" s="1"/>
      <c r="B24" s="4" t="s">
        <v>26</v>
      </c>
      <c r="C24" s="5" t="s">
        <v>9</v>
      </c>
      <c r="D24" s="5">
        <v>100</v>
      </c>
      <c r="E24" s="5">
        <v>100</v>
      </c>
      <c r="F24" s="5">
        <v>100</v>
      </c>
      <c r="G24" s="6">
        <f>F24/E24</f>
        <v>1</v>
      </c>
      <c r="H24" s="7" t="s">
        <v>3</v>
      </c>
      <c r="I24" s="2"/>
    </row>
  </sheetData>
  <mergeCells count="14">
    <mergeCell ref="E4:E5"/>
    <mergeCell ref="F4:F5"/>
    <mergeCell ref="G4:G5"/>
    <mergeCell ref="H4:H5"/>
    <mergeCell ref="A15:G15"/>
    <mergeCell ref="A22:H22"/>
    <mergeCell ref="A13:H13"/>
    <mergeCell ref="A7:H7"/>
    <mergeCell ref="A1:H1"/>
    <mergeCell ref="A2:H2"/>
    <mergeCell ref="A4:A5"/>
    <mergeCell ref="B4:B5"/>
    <mergeCell ref="C4:C5"/>
    <mergeCell ref="D4:D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Кассовое исполнение</vt:lpstr>
      <vt:lpstr>Целевые показатели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2017-06-01T11:28:32Z</dcterms:modified>
</cp:coreProperties>
</file>