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Основные мероприятия" sheetId="1" r:id="rId1"/>
    <sheet name="Целевые показател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2" l="1"/>
  <c r="G22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N22" i="1"/>
  <c r="H22" i="1"/>
  <c r="C22" i="1"/>
  <c r="N21" i="1"/>
  <c r="H21" i="1"/>
  <c r="C21" i="1"/>
  <c r="P20" i="1"/>
  <c r="O20" i="1"/>
  <c r="N20" i="1"/>
  <c r="H20" i="1"/>
  <c r="C20" i="1"/>
  <c r="P19" i="1"/>
  <c r="O19" i="1"/>
  <c r="N19" i="1"/>
  <c r="M19" i="1"/>
  <c r="H19" i="1"/>
  <c r="C19" i="1"/>
  <c r="P18" i="1"/>
  <c r="O18" i="1"/>
  <c r="N18" i="1"/>
  <c r="H18" i="1"/>
  <c r="M18" i="1" s="1"/>
  <c r="C18" i="1"/>
  <c r="P17" i="1"/>
  <c r="O17" i="1"/>
  <c r="N17" i="1"/>
  <c r="H17" i="1"/>
  <c r="M17" i="1" s="1"/>
  <c r="C17" i="1"/>
  <c r="P16" i="1"/>
  <c r="O16" i="1"/>
  <c r="N16" i="1"/>
  <c r="H16" i="1"/>
  <c r="M16" i="1" s="1"/>
  <c r="C16" i="1"/>
  <c r="P15" i="1"/>
  <c r="O15" i="1"/>
  <c r="N15" i="1"/>
  <c r="H15" i="1"/>
  <c r="M15" i="1" s="1"/>
  <c r="C15" i="1"/>
  <c r="P14" i="1"/>
  <c r="O14" i="1"/>
  <c r="N14" i="1"/>
  <c r="H14" i="1"/>
  <c r="M14" i="1" s="1"/>
  <c r="C14" i="1"/>
  <c r="P13" i="1"/>
  <c r="O13" i="1"/>
  <c r="N13" i="1"/>
  <c r="M13" i="1"/>
  <c r="H13" i="1"/>
  <c r="C13" i="1"/>
  <c r="P12" i="1"/>
  <c r="O12" i="1"/>
  <c r="N12" i="1"/>
  <c r="H12" i="1"/>
  <c r="C12" i="1"/>
  <c r="H11" i="1"/>
  <c r="C11" i="1"/>
  <c r="P10" i="1"/>
  <c r="O10" i="1"/>
  <c r="N10" i="1"/>
  <c r="H10" i="1"/>
  <c r="M10" i="1" s="1"/>
  <c r="C10" i="1"/>
  <c r="P9" i="1"/>
  <c r="O9" i="1"/>
  <c r="N9" i="1"/>
  <c r="H9" i="1"/>
  <c r="M9" i="1" s="1"/>
  <c r="C9" i="1"/>
  <c r="L8" i="1"/>
  <c r="K8" i="1"/>
  <c r="I8" i="1"/>
  <c r="G8" i="1"/>
  <c r="F8" i="1"/>
  <c r="E8" i="1"/>
  <c r="O8" i="1" s="1"/>
  <c r="D8" i="1"/>
  <c r="N8" i="1" l="1"/>
  <c r="P8" i="1"/>
  <c r="M12" i="1"/>
  <c r="M20" i="1"/>
  <c r="C8" i="1"/>
  <c r="H8" i="1"/>
  <c r="M8" i="1" s="1"/>
</calcChain>
</file>

<file path=xl/sharedStrings.xml><?xml version="1.0" encoding="utf-8"?>
<sst xmlns="http://schemas.openxmlformats.org/spreadsheetml/2006/main" count="119" uniqueCount="76">
  <si>
    <t>Муниципальная программа сельского поселения Сорум «Реализация полномочий органов местного самоуправления на 2017-2019 годы»</t>
  </si>
  <si>
    <t xml:space="preserve">Обеспечение выполнения полномочий  органов местного самоуправления </t>
  </si>
  <si>
    <t>Освоение средств в соответствии с графиком выплат по трудовым договорам, а так же в соответствии с выставленными счетами на основании заключенных договоров</t>
  </si>
  <si>
    <t xml:space="preserve">Создание условий для развития и совершенствования муниципальной службы </t>
  </si>
  <si>
    <t>За отчетный период 3 муниципальных служащих прошли повышение квалификации. Плановое проведение диспансеризации 5 муниципальных служащих в декабре 2017 года</t>
  </si>
  <si>
    <t>Реализация отдельных государственных полномочий</t>
  </si>
  <si>
    <t>Освоение средств осуществляется согласно графика выплат по трудовым договорам</t>
  </si>
  <si>
    <t xml:space="preserve">Создание резерва материальных ресурсов для ликвидации чрезвычайных ситуаций и в целях гражданской обороны </t>
  </si>
  <si>
    <t>Освоение бюджетных средств запланировано на 2-4 квартал 2017 года</t>
  </si>
  <si>
    <t xml:space="preserve">Мероприятия по обеспечению первичных мер пожарной безопасности </t>
  </si>
  <si>
    <t>Освоение бюджетных средств запланировано на 3-4 квартал 2017 года</t>
  </si>
  <si>
    <t xml:space="preserve">Мероприятия по энергосбережению и повышению энергетической эффективности  </t>
  </si>
  <si>
    <t>Произведена замена окон в здании администрации. Освоение остатка бюджетных средств запланировано на 3 квартал 2017 года</t>
  </si>
  <si>
    <t xml:space="preserve">Организация благоустройства территории поселения </t>
  </si>
  <si>
    <t>За отчетный период заключены договора на выполнение общественных работ безработными гражданами; предоставление электроэнергии для уличного освещения. Запланировано проведение работ по сносу дома на 3 квартал 2017 года, работы по благоустройству.</t>
  </si>
  <si>
    <t xml:space="preserve">Обеспечение надлежащего уровня эксплуатации муниципального имущества </t>
  </si>
  <si>
    <t>Оплата производится согласно заключенных договоров, на основании предоставленных Исполнителем подтверждающих документов.</t>
  </si>
  <si>
    <t xml:space="preserve">Организация досуга, предоставление услуг организаций культуры </t>
  </si>
  <si>
    <t xml:space="preserve">Развитие физической культуры и массового спорта </t>
  </si>
  <si>
    <t xml:space="preserve">Реализация мероприятий в области социальной политики </t>
  </si>
  <si>
    <t xml:space="preserve">Реализация мероприятия осуществляется за счет выплаты доп.пенсии муниципальным служащим и приема заявлений от граждан для компенсации стоимости проезда. За отчетный период заявлений от граждан не поступало. </t>
  </si>
  <si>
    <t xml:space="preserve">Управление резервными средствами бюджета поселения </t>
  </si>
  <si>
    <t>Мероприятие запланировано для проведения аварийно-восстановительных работ и иных мероприятий, связанных с ликвидацией последствий стихийных бедствий и других чрезвычайных ситуаций</t>
  </si>
  <si>
    <t xml:space="preserve">Предоставление иных межбюджетных трансфертов из бюджета поселения </t>
  </si>
  <si>
    <t>Плановое освоение средств в соответствии с потребностью</t>
  </si>
  <si>
    <t>Разработка программы комплексного развития систем коммунальной инфраструктуры</t>
  </si>
  <si>
    <t>Плановое освоение средств август 2017 года</t>
  </si>
  <si>
    <t>Отчет</t>
  </si>
  <si>
    <t>о ходе выполнения муниципальных программ городского и сельских поселений Белоярского района за 1 полугодие 2017 года</t>
  </si>
  <si>
    <t>№ п/п</t>
  </si>
  <si>
    <t xml:space="preserve">Наименование  муниципальной программы, подпрограммы, мероприятий </t>
  </si>
  <si>
    <t>Объемы бюджетных ассигнований на реализацию муниципальных программ в соответствии со сводной бюджетной росписью за 1 полугодие 2017 года 2017 года, тыс. рублей</t>
  </si>
  <si>
    <t>Внебюджетные источники финансирования</t>
  </si>
  <si>
    <t>Фактические объемы бюджетных ассигнований на реализацию муниципальной программы 
за 1 полугодие 2017 года, тыс. рублей</t>
  </si>
  <si>
    <t>Процент исполнения</t>
  </si>
  <si>
    <t>Примечания</t>
  </si>
  <si>
    <t>Всего</t>
  </si>
  <si>
    <t>в том числе</t>
  </si>
  <si>
    <t xml:space="preserve"> бюджет Белоярского района</t>
  </si>
  <si>
    <t>бюджет ХМАО</t>
  </si>
  <si>
    <t>Федеральный бюджет</t>
  </si>
  <si>
    <t>Муниципальная программа сельского поселения Сорум  «Реализация полномочий органов местного самоуправления на 2017-2019 годы»</t>
  </si>
  <si>
    <t>Доля обеспеченности органов местного самоуправления необходимыми ресурсами для выполнения полномочий и функций, %</t>
  </si>
  <si>
    <t>%</t>
  </si>
  <si>
    <t>Администрация сельского поселения Сорум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</si>
  <si>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потребности, %</t>
  </si>
  <si>
    <t xml:space="preserve">Доля муниципальных служащих, прошедших диспансеризацию от потребности, %  </t>
  </si>
  <si>
    <t>Обеспечение выполнения отдельных государственных полномочий, переданных органам местного самоуправления, ежегодно на уровне 100%</t>
  </si>
  <si>
    <t>Уровень пополнения и (или) обновления резервов материальных ресурсов (запасов) для предупреждения и ликвидации угроз по ГО и ЧС, %</t>
  </si>
  <si>
    <t>Площадь содержания минерализованной полосы, м²</t>
  </si>
  <si>
    <t xml:space="preserve">м² </t>
  </si>
  <si>
    <t>Количество распространенного информационного материала по ГОиЧС , экз. в год.</t>
  </si>
  <si>
    <t>экз.</t>
  </si>
  <si>
    <t>Доля обеспеченности мест общего пользования противопожарным инвентарем, %</t>
  </si>
  <si>
    <t>Сокращение потребления электроэнергии в здании администрации сельского поселения, тыс.кВт/ч</t>
  </si>
  <si>
    <t>тыс.кВт/ч</t>
  </si>
  <si>
    <t>Уровень комфортности проживания населения и улучшение эстетического облика сельского поселения Сорум, %</t>
  </si>
  <si>
    <t>Доля исполнения обязательств по перечислению взносов для проведения капитального ремонта общего имущества в многоквартирных домах сельского поселения, %</t>
  </si>
  <si>
    <t>Доля обеспеченности муниципальных учреждений культуры необходимыми ресурсами для выполнения полномочий и функций, %</t>
  </si>
  <si>
    <t>Доля обеспеченности муниципальных учреждений физической культуры и спорта необходимыми ресурсами для выполнения полномочий и функций, %</t>
  </si>
  <si>
    <t>Количество граждан, получивших дополнительные меры социальной поддержки, %</t>
  </si>
  <si>
    <t>чел.</t>
  </si>
  <si>
    <t>Размер резервного фонда администрации сельского поселения Сорум  от первоначально утвержденного общего объема расходов бюджета сельского поселения, %</t>
  </si>
  <si>
    <t>&lt;3</t>
  </si>
  <si>
    <t>Исполнение плана по предоставлению иных межбюджетных трансфертов, от потребности, ежегодно на уровне 100%</t>
  </si>
  <si>
    <t>Количество разработанных и утвержденных программ комплексного развития систем коммунальной инфраструктуры, ед-ц в год</t>
  </si>
  <si>
    <t>ед-ц</t>
  </si>
  <si>
    <t>Информация</t>
  </si>
  <si>
    <t>о достижении целевых показателей о реализации муниципальных программ городского и сельских поселений 
в границах Белоярского района за 1 полугодие 2017 года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</si>
  <si>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</si>
  <si>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</si>
  <si>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</si>
  <si>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</si>
  <si>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</si>
  <si>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% выполнения за отчетный период</t>
  </si>
  <si>
    <t>Информационная обеспеченность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</si>
</sst>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_р_._-;\-* #,##0.0_р_._-;_-* &quot;-&quot;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9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C23" sqref="C23"/>
    </sheetView>
  </sheetViews>
  <sheetFormatPr defaultRowHeight="15" x14ac:dyDescent="0.25"/>
  <cols>
    <col min="1" max="1" width="6" bestFit="1" customWidth="1"/>
    <col min="2" max="2" width="29" customWidth="1"/>
    <col min="3" max="3" width="9.42578125" customWidth="1"/>
    <col min="4" max="4" width="12.5703125" customWidth="1"/>
    <col min="8" max="8" width="11.140625" bestFit="1" customWidth="1"/>
    <col min="9" max="9" width="12" customWidth="1"/>
    <col min="14" max="14" width="12.140625" customWidth="1"/>
    <col min="16" max="16" width="13" customWidth="1"/>
    <col min="17" max="17" width="38.42578125" customWidth="1"/>
  </cols>
  <sheetData>
    <row r="1" spans="1:17" ht="15.75" x14ac:dyDescent="0.25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.75" x14ac:dyDescent="0.25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5">
      <c r="A3" s="16"/>
      <c r="B3" s="17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9"/>
    </row>
    <row r="4" spans="1:17" ht="75.75" customHeight="1" x14ac:dyDescent="0.25">
      <c r="A4" s="20" t="s">
        <v>29</v>
      </c>
      <c r="B4" s="20" t="s">
        <v>30</v>
      </c>
      <c r="C4" s="20" t="s">
        <v>31</v>
      </c>
      <c r="D4" s="20"/>
      <c r="E4" s="20"/>
      <c r="F4" s="20"/>
      <c r="G4" s="20" t="s">
        <v>32</v>
      </c>
      <c r="H4" s="20" t="s">
        <v>33</v>
      </c>
      <c r="I4" s="20"/>
      <c r="J4" s="20"/>
      <c r="K4" s="20"/>
      <c r="L4" s="20" t="s">
        <v>32</v>
      </c>
      <c r="M4" s="20" t="s">
        <v>34</v>
      </c>
      <c r="N4" s="20"/>
      <c r="O4" s="20"/>
      <c r="P4" s="20"/>
      <c r="Q4" s="20" t="s">
        <v>35</v>
      </c>
    </row>
    <row r="5" spans="1:17" ht="24.75" customHeight="1" x14ac:dyDescent="0.25">
      <c r="A5" s="20"/>
      <c r="B5" s="20"/>
      <c r="C5" s="20" t="s">
        <v>36</v>
      </c>
      <c r="D5" s="20" t="s">
        <v>37</v>
      </c>
      <c r="E5" s="20"/>
      <c r="F5" s="20"/>
      <c r="G5" s="20"/>
      <c r="H5" s="20" t="s">
        <v>36</v>
      </c>
      <c r="I5" s="20" t="s">
        <v>37</v>
      </c>
      <c r="J5" s="20"/>
      <c r="K5" s="20"/>
      <c r="L5" s="20"/>
      <c r="M5" s="20" t="s">
        <v>36</v>
      </c>
      <c r="N5" s="20" t="s">
        <v>37</v>
      </c>
      <c r="O5" s="20"/>
      <c r="P5" s="20"/>
      <c r="Q5" s="21"/>
    </row>
    <row r="6" spans="1:17" ht="54" x14ac:dyDescent="0.25">
      <c r="A6" s="20"/>
      <c r="B6" s="20"/>
      <c r="C6" s="20"/>
      <c r="D6" s="22" t="s">
        <v>38</v>
      </c>
      <c r="E6" s="22" t="s">
        <v>39</v>
      </c>
      <c r="F6" s="22" t="s">
        <v>40</v>
      </c>
      <c r="G6" s="20"/>
      <c r="H6" s="20"/>
      <c r="I6" s="22" t="s">
        <v>38</v>
      </c>
      <c r="J6" s="22" t="s">
        <v>39</v>
      </c>
      <c r="K6" s="22" t="s">
        <v>40</v>
      </c>
      <c r="L6" s="20"/>
      <c r="M6" s="20"/>
      <c r="N6" s="22" t="s">
        <v>38</v>
      </c>
      <c r="O6" s="22" t="s">
        <v>39</v>
      </c>
      <c r="P6" s="22" t="s">
        <v>40</v>
      </c>
      <c r="Q6" s="21"/>
    </row>
    <row r="8" spans="1:17" ht="81" x14ac:dyDescent="0.25">
      <c r="A8" s="1">
        <v>4</v>
      </c>
      <c r="B8" s="2" t="s">
        <v>0</v>
      </c>
      <c r="C8" s="3">
        <f>SUM(D8:G8)</f>
        <v>30228.600000000002</v>
      </c>
      <c r="D8" s="3">
        <f>SUM(D9:D22)</f>
        <v>29794.800000000003</v>
      </c>
      <c r="E8" s="3">
        <f>SUM(E9:E22)</f>
        <v>0</v>
      </c>
      <c r="F8" s="3">
        <f>SUM(F9:F22)</f>
        <v>433.8</v>
      </c>
      <c r="G8" s="3">
        <f>SUM(G9:G22)</f>
        <v>0</v>
      </c>
      <c r="H8" s="4">
        <f>SUM(I8:L8)</f>
        <v>13127.7</v>
      </c>
      <c r="I8" s="4">
        <f>SUM(I9:I22)</f>
        <v>13007.5</v>
      </c>
      <c r="J8" s="4">
        <v>0</v>
      </c>
      <c r="K8" s="4">
        <f>SUM(K9:K22)</f>
        <v>120.2</v>
      </c>
      <c r="L8" s="4">
        <f>SUM(L9:L18)</f>
        <v>0</v>
      </c>
      <c r="M8" s="5">
        <f t="shared" ref="M8:P22" si="0">IFERROR(H8/C8*100,"-")</f>
        <v>43.428078045294853</v>
      </c>
      <c r="N8" s="5">
        <f t="shared" si="0"/>
        <v>43.656946849785868</v>
      </c>
      <c r="O8" s="5" t="str">
        <f t="shared" si="0"/>
        <v>-</v>
      </c>
      <c r="P8" s="5">
        <f t="shared" si="0"/>
        <v>27.708621484555096</v>
      </c>
      <c r="Q8" s="6"/>
    </row>
    <row r="9" spans="1:17" ht="67.5" x14ac:dyDescent="0.25">
      <c r="A9" s="7"/>
      <c r="B9" s="8" t="s">
        <v>1</v>
      </c>
      <c r="C9" s="9">
        <f t="shared" ref="C9:C22" si="1">SUM(D9:G9)</f>
        <v>10197.200000000001</v>
      </c>
      <c r="D9" s="10">
        <v>10197.200000000001</v>
      </c>
      <c r="E9" s="9">
        <v>0</v>
      </c>
      <c r="F9" s="9">
        <v>0</v>
      </c>
      <c r="G9" s="11">
        <v>0</v>
      </c>
      <c r="H9" s="11">
        <f t="shared" ref="H9:H22" si="2">SUM(I9:L9)</f>
        <v>5809.6</v>
      </c>
      <c r="I9" s="11">
        <v>5809.6</v>
      </c>
      <c r="J9" s="12">
        <v>0</v>
      </c>
      <c r="K9" s="11">
        <v>0</v>
      </c>
      <c r="L9" s="11">
        <v>0</v>
      </c>
      <c r="M9" s="11">
        <f t="shared" si="0"/>
        <v>56.972502255521121</v>
      </c>
      <c r="N9" s="11">
        <f t="shared" si="0"/>
        <v>56.972502255521121</v>
      </c>
      <c r="O9" s="11" t="str">
        <f t="shared" si="0"/>
        <v>-</v>
      </c>
      <c r="P9" s="11" t="str">
        <f t="shared" si="0"/>
        <v>-</v>
      </c>
      <c r="Q9" s="8" t="s">
        <v>2</v>
      </c>
    </row>
    <row r="10" spans="1:17" ht="67.5" x14ac:dyDescent="0.25">
      <c r="A10" s="7"/>
      <c r="B10" s="8" t="s">
        <v>3</v>
      </c>
      <c r="C10" s="9">
        <f t="shared" si="1"/>
        <v>60.8</v>
      </c>
      <c r="D10" s="10">
        <v>60.8</v>
      </c>
      <c r="E10" s="9"/>
      <c r="F10" s="9"/>
      <c r="G10" s="11"/>
      <c r="H10" s="11">
        <f t="shared" si="2"/>
        <v>16</v>
      </c>
      <c r="I10" s="11">
        <v>16</v>
      </c>
      <c r="J10" s="12">
        <v>0</v>
      </c>
      <c r="K10" s="11"/>
      <c r="L10" s="11"/>
      <c r="M10" s="11">
        <f t="shared" si="0"/>
        <v>26.315789473684209</v>
      </c>
      <c r="N10" s="11">
        <f t="shared" si="0"/>
        <v>26.315789473684209</v>
      </c>
      <c r="O10" s="11" t="str">
        <f t="shared" si="0"/>
        <v>-</v>
      </c>
      <c r="P10" s="11" t="str">
        <f t="shared" si="0"/>
        <v>-</v>
      </c>
      <c r="Q10" s="8" t="s">
        <v>4</v>
      </c>
    </row>
    <row r="11" spans="1:17" ht="40.5" x14ac:dyDescent="0.25">
      <c r="A11" s="7"/>
      <c r="B11" s="8" t="s">
        <v>5</v>
      </c>
      <c r="C11" s="9">
        <f>SUM(D11:G11)</f>
        <v>433.8</v>
      </c>
      <c r="D11" s="10"/>
      <c r="E11" s="9"/>
      <c r="F11" s="9">
        <v>433.8</v>
      </c>
      <c r="G11" s="11"/>
      <c r="H11" s="11">
        <f>SUM(I11:L11)</f>
        <v>120.2</v>
      </c>
      <c r="I11" s="11"/>
      <c r="J11" s="12">
        <v>0</v>
      </c>
      <c r="K11" s="11">
        <v>120.2</v>
      </c>
      <c r="L11" s="11"/>
      <c r="M11" s="11"/>
      <c r="N11" s="11"/>
      <c r="O11" s="11"/>
      <c r="P11" s="11"/>
      <c r="Q11" s="8" t="s">
        <v>6</v>
      </c>
    </row>
    <row r="12" spans="1:17" ht="54" x14ac:dyDescent="0.25">
      <c r="A12" s="7"/>
      <c r="B12" s="8" t="s">
        <v>7</v>
      </c>
      <c r="C12" s="9">
        <f t="shared" si="1"/>
        <v>11</v>
      </c>
      <c r="D12" s="10">
        <v>11</v>
      </c>
      <c r="E12" s="9"/>
      <c r="F12" s="9"/>
      <c r="G12" s="11"/>
      <c r="H12" s="11">
        <f t="shared" si="2"/>
        <v>0</v>
      </c>
      <c r="I12" s="11">
        <v>0</v>
      </c>
      <c r="J12" s="12">
        <v>0</v>
      </c>
      <c r="K12" s="11"/>
      <c r="L12" s="11"/>
      <c r="M12" s="11">
        <f t="shared" si="0"/>
        <v>0</v>
      </c>
      <c r="N12" s="11">
        <f t="shared" si="0"/>
        <v>0</v>
      </c>
      <c r="O12" s="11" t="str">
        <f t="shared" si="0"/>
        <v>-</v>
      </c>
      <c r="P12" s="11" t="str">
        <f t="shared" si="0"/>
        <v>-</v>
      </c>
      <c r="Q12" s="8" t="s">
        <v>8</v>
      </c>
    </row>
    <row r="13" spans="1:17" ht="40.5" x14ac:dyDescent="0.25">
      <c r="A13" s="7"/>
      <c r="B13" s="8" t="s">
        <v>9</v>
      </c>
      <c r="C13" s="9">
        <f t="shared" si="1"/>
        <v>12.5</v>
      </c>
      <c r="D13" s="10">
        <v>12.5</v>
      </c>
      <c r="E13" s="9"/>
      <c r="F13" s="9"/>
      <c r="G13" s="11"/>
      <c r="H13" s="11">
        <f t="shared" si="2"/>
        <v>0</v>
      </c>
      <c r="I13" s="11">
        <v>0</v>
      </c>
      <c r="J13" s="12">
        <v>0</v>
      </c>
      <c r="K13" s="11"/>
      <c r="L13" s="11"/>
      <c r="M13" s="11">
        <f t="shared" si="0"/>
        <v>0</v>
      </c>
      <c r="N13" s="11">
        <f t="shared" si="0"/>
        <v>0</v>
      </c>
      <c r="O13" s="11" t="str">
        <f t="shared" si="0"/>
        <v>-</v>
      </c>
      <c r="P13" s="11" t="str">
        <f t="shared" si="0"/>
        <v>-</v>
      </c>
      <c r="Q13" s="8" t="s">
        <v>10</v>
      </c>
    </row>
    <row r="14" spans="1:17" ht="54" x14ac:dyDescent="0.25">
      <c r="A14" s="7"/>
      <c r="B14" s="8" t="s">
        <v>11</v>
      </c>
      <c r="C14" s="9">
        <f t="shared" si="1"/>
        <v>70</v>
      </c>
      <c r="D14" s="10">
        <v>70</v>
      </c>
      <c r="E14" s="9"/>
      <c r="F14" s="9"/>
      <c r="G14" s="11"/>
      <c r="H14" s="11">
        <f t="shared" si="2"/>
        <v>44.5</v>
      </c>
      <c r="I14" s="11">
        <v>44.5</v>
      </c>
      <c r="J14" s="12">
        <v>0</v>
      </c>
      <c r="K14" s="11"/>
      <c r="L14" s="11"/>
      <c r="M14" s="11">
        <f t="shared" si="0"/>
        <v>63.571428571428569</v>
      </c>
      <c r="N14" s="11">
        <f t="shared" si="0"/>
        <v>63.571428571428569</v>
      </c>
      <c r="O14" s="11" t="str">
        <f t="shared" si="0"/>
        <v>-</v>
      </c>
      <c r="P14" s="11" t="str">
        <f t="shared" si="0"/>
        <v>-</v>
      </c>
      <c r="Q14" s="8" t="s">
        <v>12</v>
      </c>
    </row>
    <row r="15" spans="1:17" ht="108" x14ac:dyDescent="0.25">
      <c r="A15" s="7"/>
      <c r="B15" s="8" t="s">
        <v>13</v>
      </c>
      <c r="C15" s="9">
        <f t="shared" si="1"/>
        <v>2714.5</v>
      </c>
      <c r="D15" s="10">
        <v>2714.5</v>
      </c>
      <c r="E15" s="9"/>
      <c r="F15" s="9"/>
      <c r="G15" s="11"/>
      <c r="H15" s="11">
        <f t="shared" si="2"/>
        <v>823.4</v>
      </c>
      <c r="I15" s="11">
        <v>823.4</v>
      </c>
      <c r="J15" s="12">
        <v>0</v>
      </c>
      <c r="K15" s="11"/>
      <c r="L15" s="11"/>
      <c r="M15" s="11">
        <f t="shared" si="0"/>
        <v>30.33339473199484</v>
      </c>
      <c r="N15" s="11">
        <f t="shared" si="0"/>
        <v>30.33339473199484</v>
      </c>
      <c r="O15" s="11" t="str">
        <f t="shared" si="0"/>
        <v>-</v>
      </c>
      <c r="P15" s="11" t="str">
        <f t="shared" si="0"/>
        <v>-</v>
      </c>
      <c r="Q15" s="8" t="s">
        <v>14</v>
      </c>
    </row>
    <row r="16" spans="1:17" ht="54" x14ac:dyDescent="0.25">
      <c r="A16" s="7"/>
      <c r="B16" s="8" t="s">
        <v>15</v>
      </c>
      <c r="C16" s="9">
        <f t="shared" si="1"/>
        <v>3819.9</v>
      </c>
      <c r="D16" s="10">
        <v>3819.9</v>
      </c>
      <c r="E16" s="9"/>
      <c r="F16" s="9"/>
      <c r="G16" s="11"/>
      <c r="H16" s="11">
        <f t="shared" si="2"/>
        <v>554.29999999999995</v>
      </c>
      <c r="I16" s="11">
        <v>554.29999999999995</v>
      </c>
      <c r="J16" s="12">
        <v>0</v>
      </c>
      <c r="K16" s="11"/>
      <c r="L16" s="11"/>
      <c r="M16" s="11">
        <f t="shared" si="0"/>
        <v>14.510851069399722</v>
      </c>
      <c r="N16" s="11">
        <f t="shared" si="0"/>
        <v>14.510851069399722</v>
      </c>
      <c r="O16" s="11" t="str">
        <f t="shared" si="0"/>
        <v>-</v>
      </c>
      <c r="P16" s="11" t="str">
        <f t="shared" si="0"/>
        <v>-</v>
      </c>
      <c r="Q16" s="8" t="s">
        <v>16</v>
      </c>
    </row>
    <row r="17" spans="1:17" ht="67.5" x14ac:dyDescent="0.25">
      <c r="A17" s="7"/>
      <c r="B17" s="8" t="s">
        <v>17</v>
      </c>
      <c r="C17" s="9">
        <f t="shared" si="1"/>
        <v>2929.4</v>
      </c>
      <c r="D17" s="10">
        <v>2929.4</v>
      </c>
      <c r="E17" s="9"/>
      <c r="F17" s="9"/>
      <c r="G17" s="11"/>
      <c r="H17" s="11">
        <f t="shared" si="2"/>
        <v>1379.1</v>
      </c>
      <c r="I17" s="11">
        <v>1379.1</v>
      </c>
      <c r="J17" s="12">
        <v>0</v>
      </c>
      <c r="K17" s="11"/>
      <c r="L17" s="11"/>
      <c r="M17" s="11">
        <f t="shared" si="0"/>
        <v>47.077899911244621</v>
      </c>
      <c r="N17" s="11">
        <f t="shared" si="0"/>
        <v>47.077899911244621</v>
      </c>
      <c r="O17" s="11" t="str">
        <f t="shared" si="0"/>
        <v>-</v>
      </c>
      <c r="P17" s="11" t="str">
        <f t="shared" si="0"/>
        <v>-</v>
      </c>
      <c r="Q17" s="8" t="s">
        <v>2</v>
      </c>
    </row>
    <row r="18" spans="1:17" ht="67.5" x14ac:dyDescent="0.25">
      <c r="A18" s="13"/>
      <c r="B18" s="8" t="s">
        <v>18</v>
      </c>
      <c r="C18" s="9">
        <f t="shared" si="1"/>
        <v>8528.7999999999993</v>
      </c>
      <c r="D18" s="10">
        <v>8528.7999999999993</v>
      </c>
      <c r="E18" s="9"/>
      <c r="F18" s="9"/>
      <c r="G18" s="11">
        <v>0</v>
      </c>
      <c r="H18" s="11">
        <f t="shared" si="2"/>
        <v>4200</v>
      </c>
      <c r="I18" s="11">
        <v>4200</v>
      </c>
      <c r="J18" s="12">
        <v>0</v>
      </c>
      <c r="K18" s="11"/>
      <c r="L18" s="11">
        <v>0</v>
      </c>
      <c r="M18" s="11">
        <f t="shared" si="0"/>
        <v>49.244911359159559</v>
      </c>
      <c r="N18" s="11">
        <f t="shared" si="0"/>
        <v>49.244911359159559</v>
      </c>
      <c r="O18" s="11" t="str">
        <f t="shared" si="0"/>
        <v>-</v>
      </c>
      <c r="P18" s="11" t="str">
        <f t="shared" si="0"/>
        <v>-</v>
      </c>
      <c r="Q18" s="8" t="s">
        <v>2</v>
      </c>
    </row>
    <row r="19" spans="1:17" ht="81" x14ac:dyDescent="0.25">
      <c r="A19" s="13"/>
      <c r="B19" s="8" t="s">
        <v>19</v>
      </c>
      <c r="C19" s="9">
        <f t="shared" si="1"/>
        <v>68.3</v>
      </c>
      <c r="D19" s="10">
        <v>68.3</v>
      </c>
      <c r="E19" s="9"/>
      <c r="F19" s="9"/>
      <c r="G19" s="11"/>
      <c r="H19" s="11">
        <f t="shared" si="2"/>
        <v>30</v>
      </c>
      <c r="I19" s="11">
        <v>30</v>
      </c>
      <c r="J19" s="12">
        <v>0</v>
      </c>
      <c r="K19" s="11"/>
      <c r="L19" s="11"/>
      <c r="M19" s="11">
        <f t="shared" si="0"/>
        <v>43.923865300146417</v>
      </c>
      <c r="N19" s="11">
        <f t="shared" si="0"/>
        <v>43.923865300146417</v>
      </c>
      <c r="O19" s="11" t="str">
        <f t="shared" si="0"/>
        <v>-</v>
      </c>
      <c r="P19" s="11" t="str">
        <f t="shared" si="0"/>
        <v>-</v>
      </c>
      <c r="Q19" s="8" t="s">
        <v>20</v>
      </c>
    </row>
    <row r="20" spans="1:17" ht="67.5" x14ac:dyDescent="0.25">
      <c r="A20" s="13"/>
      <c r="B20" s="8" t="s">
        <v>21</v>
      </c>
      <c r="C20" s="9">
        <f t="shared" si="1"/>
        <v>100</v>
      </c>
      <c r="D20" s="10">
        <v>100</v>
      </c>
      <c r="E20" s="9"/>
      <c r="F20" s="9"/>
      <c r="G20" s="11"/>
      <c r="H20" s="11">
        <f t="shared" si="2"/>
        <v>0</v>
      </c>
      <c r="I20" s="11">
        <v>0</v>
      </c>
      <c r="J20" s="12">
        <v>0</v>
      </c>
      <c r="K20" s="11"/>
      <c r="L20" s="11"/>
      <c r="M20" s="11">
        <f t="shared" si="0"/>
        <v>0</v>
      </c>
      <c r="N20" s="11">
        <f t="shared" si="0"/>
        <v>0</v>
      </c>
      <c r="O20" s="11" t="str">
        <f t="shared" si="0"/>
        <v>-</v>
      </c>
      <c r="P20" s="11" t="str">
        <f t="shared" si="0"/>
        <v>-</v>
      </c>
      <c r="Q20" s="8" t="s">
        <v>22</v>
      </c>
    </row>
    <row r="21" spans="1:17" ht="40.5" x14ac:dyDescent="0.25">
      <c r="A21" s="13"/>
      <c r="B21" s="8" t="s">
        <v>23</v>
      </c>
      <c r="C21" s="9">
        <f t="shared" si="1"/>
        <v>782.4</v>
      </c>
      <c r="D21" s="10">
        <v>782.4</v>
      </c>
      <c r="E21" s="9"/>
      <c r="F21" s="9"/>
      <c r="G21" s="11"/>
      <c r="H21" s="11">
        <f t="shared" si="2"/>
        <v>150.6</v>
      </c>
      <c r="I21" s="11">
        <v>150.6</v>
      </c>
      <c r="J21" s="12">
        <v>0</v>
      </c>
      <c r="K21" s="11"/>
      <c r="L21" s="11"/>
      <c r="M21" s="11"/>
      <c r="N21" s="11">
        <f t="shared" si="0"/>
        <v>19.24846625766871</v>
      </c>
      <c r="O21" s="11"/>
      <c r="P21" s="11"/>
      <c r="Q21" s="8" t="s">
        <v>24</v>
      </c>
    </row>
    <row r="22" spans="1:17" ht="40.5" x14ac:dyDescent="0.25">
      <c r="A22" s="13"/>
      <c r="B22" s="8" t="s">
        <v>25</v>
      </c>
      <c r="C22" s="9">
        <f t="shared" si="1"/>
        <v>500</v>
      </c>
      <c r="D22" s="10">
        <v>500</v>
      </c>
      <c r="E22" s="9"/>
      <c r="F22" s="9"/>
      <c r="G22" s="11"/>
      <c r="H22" s="11">
        <f t="shared" si="2"/>
        <v>0</v>
      </c>
      <c r="I22" s="11">
        <v>0</v>
      </c>
      <c r="J22" s="12">
        <v>0</v>
      </c>
      <c r="K22" s="11"/>
      <c r="L22" s="11"/>
      <c r="M22" s="11"/>
      <c r="N22" s="11">
        <f t="shared" si="0"/>
        <v>0</v>
      </c>
      <c r="O22" s="11"/>
      <c r="P22" s="11"/>
      <c r="Q22" s="8" t="s">
        <v>26</v>
      </c>
    </row>
  </sheetData>
  <mergeCells count="16">
    <mergeCell ref="C5:C6"/>
    <mergeCell ref="D5:F5"/>
    <mergeCell ref="H5:H6"/>
    <mergeCell ref="I5:K5"/>
    <mergeCell ref="M5:M6"/>
    <mergeCell ref="N5:P5"/>
    <mergeCell ref="A1:Q1"/>
    <mergeCell ref="A2:Q2"/>
    <mergeCell ref="A4:A6"/>
    <mergeCell ref="B4:B6"/>
    <mergeCell ref="C4:F4"/>
    <mergeCell ref="G4:G6"/>
    <mergeCell ref="H4:K4"/>
    <mergeCell ref="L4:L6"/>
    <mergeCell ref="M4:P4"/>
    <mergeCell ref="Q4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30" sqref="C30"/>
    </sheetView>
  </sheetViews>
  <sheetFormatPr defaultRowHeight="15" x14ac:dyDescent="0.25"/>
  <cols>
    <col min="1" max="1" width="6" bestFit="1" customWidth="1"/>
    <col min="2" max="2" width="36" customWidth="1"/>
    <col min="3" max="4" width="10.140625" customWidth="1"/>
    <col min="5" max="5" width="16.42578125" customWidth="1"/>
    <col min="7" max="7" width="13.5703125" customWidth="1"/>
    <col min="8" max="8" width="29.85546875" bestFit="1" customWidth="1"/>
  </cols>
  <sheetData>
    <row r="1" spans="1:8" ht="15.75" x14ac:dyDescent="0.25">
      <c r="A1" s="15" t="s">
        <v>67</v>
      </c>
      <c r="B1" s="15"/>
      <c r="C1" s="15"/>
      <c r="D1" s="15"/>
      <c r="E1" s="15"/>
      <c r="F1" s="15"/>
      <c r="G1" s="15"/>
      <c r="H1" s="15"/>
    </row>
    <row r="2" spans="1:8" ht="45.75" customHeight="1" x14ac:dyDescent="0.25">
      <c r="A2" s="33" t="s">
        <v>68</v>
      </c>
      <c r="B2" s="33"/>
      <c r="C2" s="33"/>
      <c r="D2" s="33"/>
      <c r="E2" s="33"/>
      <c r="F2" s="33"/>
      <c r="G2" s="33"/>
      <c r="H2" s="33"/>
    </row>
    <row r="3" spans="1:8" x14ac:dyDescent="0.25">
      <c r="A3" s="34"/>
      <c r="B3" s="35"/>
      <c r="C3" s="34"/>
      <c r="D3" s="34"/>
      <c r="E3" s="34"/>
      <c r="F3" s="34"/>
      <c r="G3" s="34"/>
      <c r="H3" s="36"/>
    </row>
    <row r="4" spans="1:8" ht="31.5" customHeight="1" x14ac:dyDescent="0.25">
      <c r="A4" s="20" t="s">
        <v>29</v>
      </c>
      <c r="B4" s="37" t="s">
        <v>69</v>
      </c>
      <c r="C4" s="20" t="s">
        <v>70</v>
      </c>
      <c r="D4" s="20" t="s">
        <v>71</v>
      </c>
      <c r="E4" s="20" t="s">
        <v>72</v>
      </c>
      <c r="F4" s="38" t="s">
        <v>73</v>
      </c>
      <c r="G4" s="38" t="s">
        <v>74</v>
      </c>
      <c r="H4" s="38" t="s">
        <v>75</v>
      </c>
    </row>
    <row r="5" spans="1:8" ht="36.75" customHeight="1" x14ac:dyDescent="0.25">
      <c r="A5" s="20"/>
      <c r="B5" s="37"/>
      <c r="C5" s="20"/>
      <c r="D5" s="20"/>
      <c r="E5" s="20"/>
      <c r="F5" s="38"/>
      <c r="G5" s="38"/>
      <c r="H5" s="38"/>
    </row>
    <row r="6" spans="1:8" ht="30.75" customHeight="1" x14ac:dyDescent="0.25">
      <c r="A6" s="23"/>
      <c r="B6" s="24" t="s">
        <v>41</v>
      </c>
      <c r="C6" s="25"/>
      <c r="D6" s="25"/>
      <c r="E6" s="25"/>
      <c r="F6" s="25"/>
      <c r="G6" s="25"/>
      <c r="H6" s="26"/>
    </row>
    <row r="7" spans="1:8" ht="54" x14ac:dyDescent="0.25">
      <c r="A7" s="27"/>
      <c r="B7" s="28" t="s">
        <v>42</v>
      </c>
      <c r="C7" s="22" t="s">
        <v>43</v>
      </c>
      <c r="D7" s="22">
        <v>100</v>
      </c>
      <c r="E7" s="22">
        <v>100</v>
      </c>
      <c r="F7" s="22">
        <v>57</v>
      </c>
      <c r="G7" s="29">
        <f t="shared" ref="G7:G11" si="0">F7/E7</f>
        <v>0.56999999999999995</v>
      </c>
      <c r="H7" s="22" t="s">
        <v>44</v>
      </c>
    </row>
    <row r="8" spans="1:8" ht="67.5" x14ac:dyDescent="0.25">
      <c r="A8" s="23"/>
      <c r="B8" s="30" t="s">
        <v>45</v>
      </c>
      <c r="C8" s="31" t="s">
        <v>43</v>
      </c>
      <c r="D8" s="31">
        <v>100</v>
      </c>
      <c r="E8" s="31">
        <v>100</v>
      </c>
      <c r="F8" s="31">
        <v>26</v>
      </c>
      <c r="G8" s="29">
        <f t="shared" si="0"/>
        <v>0.26</v>
      </c>
      <c r="H8" s="22" t="s">
        <v>44</v>
      </c>
    </row>
    <row r="9" spans="1:8" ht="40.5" x14ac:dyDescent="0.25">
      <c r="A9" s="23"/>
      <c r="B9" s="30" t="s">
        <v>46</v>
      </c>
      <c r="C9" s="31" t="s">
        <v>43</v>
      </c>
      <c r="D9" s="31">
        <v>100</v>
      </c>
      <c r="E9" s="31">
        <v>100</v>
      </c>
      <c r="F9" s="31">
        <v>0</v>
      </c>
      <c r="G9" s="29">
        <f t="shared" si="0"/>
        <v>0</v>
      </c>
      <c r="H9" s="22" t="s">
        <v>44</v>
      </c>
    </row>
    <row r="10" spans="1:8" ht="67.5" x14ac:dyDescent="0.25">
      <c r="A10" s="23"/>
      <c r="B10" s="30" t="s">
        <v>47</v>
      </c>
      <c r="C10" s="31" t="s">
        <v>43</v>
      </c>
      <c r="D10" s="31">
        <v>100</v>
      </c>
      <c r="E10" s="31">
        <v>100</v>
      </c>
      <c r="F10" s="31">
        <v>28</v>
      </c>
      <c r="G10" s="29">
        <f t="shared" si="0"/>
        <v>0.28000000000000003</v>
      </c>
      <c r="H10" s="22" t="s">
        <v>44</v>
      </c>
    </row>
    <row r="11" spans="1:8" ht="67.5" x14ac:dyDescent="0.25">
      <c r="A11" s="23"/>
      <c r="B11" s="30" t="s">
        <v>48</v>
      </c>
      <c r="C11" s="31" t="s">
        <v>43</v>
      </c>
      <c r="D11" s="31">
        <v>90</v>
      </c>
      <c r="E11" s="31">
        <v>3</v>
      </c>
      <c r="F11" s="31">
        <v>0</v>
      </c>
      <c r="G11" s="29">
        <f t="shared" si="0"/>
        <v>0</v>
      </c>
      <c r="H11" s="22" t="s">
        <v>44</v>
      </c>
    </row>
    <row r="12" spans="1:8" ht="27" x14ac:dyDescent="0.25">
      <c r="A12" s="23"/>
      <c r="B12" s="30" t="s">
        <v>49</v>
      </c>
      <c r="C12" s="31" t="s">
        <v>50</v>
      </c>
      <c r="D12" s="31">
        <v>0</v>
      </c>
      <c r="E12" s="31">
        <v>400</v>
      </c>
      <c r="F12" s="31">
        <v>400</v>
      </c>
      <c r="G12" s="29">
        <f>F12/E12</f>
        <v>1</v>
      </c>
      <c r="H12" s="22" t="s">
        <v>44</v>
      </c>
    </row>
    <row r="13" spans="1:8" ht="40.5" x14ac:dyDescent="0.25">
      <c r="A13" s="23"/>
      <c r="B13" s="30" t="s">
        <v>51</v>
      </c>
      <c r="C13" s="31" t="s">
        <v>52</v>
      </c>
      <c r="D13" s="31">
        <v>300</v>
      </c>
      <c r="E13" s="31">
        <v>300</v>
      </c>
      <c r="F13" s="31">
        <v>200</v>
      </c>
      <c r="G13" s="29">
        <f t="shared" ref="G13:G23" si="1">F13/E13</f>
        <v>0.66666666666666663</v>
      </c>
      <c r="H13" s="22" t="s">
        <v>44</v>
      </c>
    </row>
    <row r="14" spans="1:8" ht="40.5" x14ac:dyDescent="0.25">
      <c r="A14" s="23"/>
      <c r="B14" s="30" t="s">
        <v>53</v>
      </c>
      <c r="C14" s="31" t="s">
        <v>43</v>
      </c>
      <c r="D14" s="31">
        <v>35</v>
      </c>
      <c r="E14" s="31">
        <v>38</v>
      </c>
      <c r="F14" s="31">
        <v>35</v>
      </c>
      <c r="G14" s="29">
        <f t="shared" si="1"/>
        <v>0.92105263157894735</v>
      </c>
      <c r="H14" s="22" t="s">
        <v>44</v>
      </c>
    </row>
    <row r="15" spans="1:8" ht="40.5" x14ac:dyDescent="0.25">
      <c r="A15" s="23"/>
      <c r="B15" s="30" t="s">
        <v>54</v>
      </c>
      <c r="C15" s="31" t="s">
        <v>55</v>
      </c>
      <c r="D15" s="31">
        <v>0</v>
      </c>
      <c r="E15" s="31">
        <v>0.5</v>
      </c>
      <c r="F15" s="31">
        <v>0.3</v>
      </c>
      <c r="G15" s="29">
        <f t="shared" si="1"/>
        <v>0.6</v>
      </c>
      <c r="H15" s="22" t="s">
        <v>44</v>
      </c>
    </row>
    <row r="16" spans="1:8" ht="40.5" x14ac:dyDescent="0.25">
      <c r="A16" s="23"/>
      <c r="B16" s="30" t="s">
        <v>56</v>
      </c>
      <c r="C16" s="31" t="s">
        <v>43</v>
      </c>
      <c r="D16" s="31">
        <v>100</v>
      </c>
      <c r="E16" s="31">
        <v>100</v>
      </c>
      <c r="F16" s="31">
        <v>30</v>
      </c>
      <c r="G16" s="29">
        <f t="shared" si="1"/>
        <v>0.3</v>
      </c>
      <c r="H16" s="22" t="s">
        <v>44</v>
      </c>
    </row>
    <row r="17" spans="1:8" ht="67.5" x14ac:dyDescent="0.25">
      <c r="A17" s="23"/>
      <c r="B17" s="30" t="s">
        <v>57</v>
      </c>
      <c r="C17" s="31" t="s">
        <v>43</v>
      </c>
      <c r="D17" s="31">
        <v>100</v>
      </c>
      <c r="E17" s="31">
        <v>100</v>
      </c>
      <c r="F17" s="31">
        <v>15</v>
      </c>
      <c r="G17" s="29">
        <f t="shared" si="1"/>
        <v>0.15</v>
      </c>
      <c r="H17" s="22" t="s">
        <v>44</v>
      </c>
    </row>
    <row r="18" spans="1:8" ht="54" x14ac:dyDescent="0.25">
      <c r="A18" s="23"/>
      <c r="B18" s="30" t="s">
        <v>58</v>
      </c>
      <c r="C18" s="31" t="s">
        <v>43</v>
      </c>
      <c r="D18" s="31">
        <v>100</v>
      </c>
      <c r="E18" s="31">
        <v>100</v>
      </c>
      <c r="F18" s="31">
        <v>47</v>
      </c>
      <c r="G18" s="29">
        <f t="shared" si="1"/>
        <v>0.47</v>
      </c>
      <c r="H18" s="22" t="s">
        <v>44</v>
      </c>
    </row>
    <row r="19" spans="1:8" ht="54" x14ac:dyDescent="0.25">
      <c r="A19" s="23"/>
      <c r="B19" s="30" t="s">
        <v>59</v>
      </c>
      <c r="C19" s="31" t="s">
        <v>43</v>
      </c>
      <c r="D19" s="31">
        <v>100</v>
      </c>
      <c r="E19" s="31">
        <v>100</v>
      </c>
      <c r="F19" s="31">
        <v>49</v>
      </c>
      <c r="G19" s="29">
        <f t="shared" si="1"/>
        <v>0.49</v>
      </c>
      <c r="H19" s="22" t="s">
        <v>44</v>
      </c>
    </row>
    <row r="20" spans="1:8" ht="40.5" x14ac:dyDescent="0.25">
      <c r="A20" s="23"/>
      <c r="B20" s="30" t="s">
        <v>60</v>
      </c>
      <c r="C20" s="31" t="s">
        <v>61</v>
      </c>
      <c r="D20" s="31">
        <v>0</v>
      </c>
      <c r="E20" s="31">
        <v>100</v>
      </c>
      <c r="F20" s="31">
        <v>100</v>
      </c>
      <c r="G20" s="29">
        <f t="shared" si="1"/>
        <v>1</v>
      </c>
      <c r="H20" s="22" t="s">
        <v>44</v>
      </c>
    </row>
    <row r="21" spans="1:8" ht="81" x14ac:dyDescent="0.25">
      <c r="A21" s="23"/>
      <c r="B21" s="30" t="s">
        <v>62</v>
      </c>
      <c r="C21" s="31" t="s">
        <v>43</v>
      </c>
      <c r="D21" s="31" t="s">
        <v>63</v>
      </c>
      <c r="E21" s="31" t="s">
        <v>63</v>
      </c>
      <c r="F21" s="31" t="s">
        <v>63</v>
      </c>
      <c r="G21" s="29">
        <v>1</v>
      </c>
      <c r="H21" s="22" t="s">
        <v>44</v>
      </c>
    </row>
    <row r="22" spans="1:8" ht="40.5" x14ac:dyDescent="0.25">
      <c r="A22" s="23"/>
      <c r="B22" s="32" t="s">
        <v>64</v>
      </c>
      <c r="C22" s="31" t="s">
        <v>43</v>
      </c>
      <c r="D22" s="31">
        <v>100</v>
      </c>
      <c r="E22" s="31">
        <v>100</v>
      </c>
      <c r="F22" s="31">
        <v>19</v>
      </c>
      <c r="G22" s="29">
        <f t="shared" si="1"/>
        <v>0.19</v>
      </c>
      <c r="H22" s="22" t="s">
        <v>44</v>
      </c>
    </row>
    <row r="23" spans="1:8" ht="54" x14ac:dyDescent="0.25">
      <c r="A23" s="23"/>
      <c r="B23" s="30" t="s">
        <v>65</v>
      </c>
      <c r="C23" s="31" t="s">
        <v>66</v>
      </c>
      <c r="D23" s="31">
        <v>0</v>
      </c>
      <c r="E23" s="31">
        <v>1</v>
      </c>
      <c r="F23" s="31">
        <v>0</v>
      </c>
      <c r="G23" s="29">
        <f t="shared" si="1"/>
        <v>0</v>
      </c>
      <c r="H23" s="22" t="s">
        <v>44</v>
      </c>
    </row>
  </sheetData>
  <mergeCells count="11">
    <mergeCell ref="G4:G5"/>
    <mergeCell ref="H4:H5"/>
    <mergeCell ref="B6:H6"/>
    <mergeCell ref="A1:H1"/>
    <mergeCell ref="A2:H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 мероприятия</vt:lpstr>
      <vt:lpstr>Целевые показатели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2017-12-15T11:36:29Z</dcterms:modified>
</cp:coreProperties>
</file>